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75" windowWidth="19170" windowHeight="6420" activeTab="4"/>
  </bookViews>
  <sheets>
    <sheet name="積算一覧" sheetId="1" r:id="rId1"/>
    <sheet name="積算内訳" sheetId="2" r:id="rId2"/>
    <sheet name="公表基礎" sheetId="3" r:id="rId3"/>
    <sheet name="公表用" sheetId="4" r:id="rId4"/>
    <sheet name="自治法との関係" sheetId="5" r:id="rId5"/>
  </sheets>
  <definedNames>
    <definedName name="JUMP_SEQ_1016" localSheetId="4">'自治法との関係'!$A$5</definedName>
    <definedName name="JUMP_SEQ_1018" localSheetId="4">'自治法との関係'!$A$7</definedName>
    <definedName name="MOKUJI_1" localSheetId="4">'自治法との関係'!$A$4</definedName>
    <definedName name="MOKUJI_2" localSheetId="4">'自治法との関係'!$A$6</definedName>
  </definedNames>
  <calcPr fullCalcOnLoad="1"/>
</workbook>
</file>

<file path=xl/sharedStrings.xml><?xml version="1.0" encoding="utf-8"?>
<sst xmlns="http://schemas.openxmlformats.org/spreadsheetml/2006/main" count="385" uniqueCount="169">
  <si>
    <t>組替額</t>
  </si>
  <si>
    <t>歳出</t>
  </si>
  <si>
    <t>海外行政視察の中止</t>
  </si>
  <si>
    <t>予算額</t>
  </si>
  <si>
    <t>（１議会費　１議会費）</t>
  </si>
  <si>
    <t>（２総務費　１総務管理費）</t>
  </si>
  <si>
    <t>（３福祉費　４児童福祉費）</t>
  </si>
  <si>
    <t>（３福祉費　３高齢福祉費）</t>
  </si>
  <si>
    <t>（５産業経済費　１産業経済費）</t>
  </si>
  <si>
    <t>人権推進事業のうち同和対策に係る経費の減額</t>
  </si>
  <si>
    <t>セーラム市親善訪問の中止</t>
  </si>
  <si>
    <t>（２総務費　２地域振興費）</t>
  </si>
  <si>
    <t>家具転倒防止器具の支給の拡充</t>
  </si>
  <si>
    <t>50,000円×1,500件×12ヶ月=900,000,000円</t>
  </si>
  <si>
    <t>0円→900,000,000円</t>
  </si>
  <si>
    <t>900,000,000円</t>
  </si>
  <si>
    <t>歳入</t>
  </si>
  <si>
    <t>（17繰入金　１基金繰入金）</t>
  </si>
  <si>
    <t>（３福祉費　２障害福祉費）</t>
  </si>
  <si>
    <t>住宅用火災警報器給付事業の拡充（高齢者用）</t>
  </si>
  <si>
    <t>財政基金の繰入</t>
  </si>
  <si>
    <t>財政基金の繰入による増額。</t>
  </si>
  <si>
    <t>増額</t>
  </si>
  <si>
    <t>減額</t>
  </si>
  <si>
    <t>合計</t>
  </si>
  <si>
    <t>海外行政視察</t>
  </si>
  <si>
    <t>セーラム市親善訪問の減額</t>
  </si>
  <si>
    <t>単価</t>
  </si>
  <si>
    <t>人</t>
  </si>
  <si>
    <t>同和対策に係る経費</t>
  </si>
  <si>
    <t>特別養護老人ホームの３箇所建設費整備助成</t>
  </si>
  <si>
    <t>件数</t>
  </si>
  <si>
    <t>後期高齢者医療保険料値上げ分区助成増</t>
  </si>
  <si>
    <t>単位</t>
  </si>
  <si>
    <t>特別養護老人ホーム３箇所建設費増額分</t>
  </si>
  <si>
    <t>箇所</t>
  </si>
  <si>
    <t>７５歳以上高齢者医療費無料増額</t>
  </si>
  <si>
    <t>プレミアム付き商品券発行助成額</t>
  </si>
  <si>
    <t>回</t>
  </si>
  <si>
    <t>中小企業製造業への固定費助成増</t>
  </si>
  <si>
    <t>1,500社×12ヶ月</t>
  </si>
  <si>
    <t>百歳以上長寿者祝い金等の贈呈</t>
  </si>
  <si>
    <t>百歳以上</t>
  </si>
  <si>
    <t>寿祝金贈呈事業</t>
  </si>
  <si>
    <t>90～99歳</t>
  </si>
  <si>
    <t>（７都市整備費　１都市整備費）</t>
  </si>
  <si>
    <t>新空港線「蒲蒲線」の整備促進事業減額</t>
  </si>
  <si>
    <t>ＪＲ蒲田駅東西口開発委託事業減額</t>
  </si>
  <si>
    <t>羽田空港跡地整備策定</t>
  </si>
  <si>
    <t>羽田空港国際化事業</t>
  </si>
  <si>
    <t>待機児０に区立認可保育園５箇所増設費用</t>
  </si>
  <si>
    <t>海外視察</t>
  </si>
  <si>
    <t>22年議会予算</t>
  </si>
  <si>
    <t>委託料</t>
  </si>
  <si>
    <t>セーラム</t>
  </si>
  <si>
    <t>大連市は除く</t>
  </si>
  <si>
    <t>費用弁償</t>
  </si>
  <si>
    <t>予算</t>
  </si>
  <si>
    <t>予算計</t>
  </si>
  <si>
    <t>議会費</t>
  </si>
  <si>
    <t>項合計</t>
  </si>
  <si>
    <t>変更予算額</t>
  </si>
  <si>
    <t>平成２０年度実績</t>
  </si>
  <si>
    <t>世帯</t>
  </si>
  <si>
    <t>算定式：1人当たりの費用弁償額×視察議員数＋委託料</t>
  </si>
  <si>
    <t>親善訪問</t>
  </si>
  <si>
    <t>ＪＲ大森駅周辺地区の整備構想</t>
  </si>
  <si>
    <t>住宅用火災警報器給付事業の拡充（障がい者用）</t>
  </si>
  <si>
    <t>▲72,750円×9人=▲654,750円＋▲4,720,500円＝5,375,250円→5,376,000円</t>
  </si>
  <si>
    <t>▲10,368,000円</t>
  </si>
  <si>
    <t>10,368,000円→0円</t>
  </si>
  <si>
    <t>▲76,250円×13人=▲991,250円＋▲9,376,120円＝10,367,370円→10,368,000円</t>
  </si>
  <si>
    <t>編成替え額</t>
  </si>
  <si>
    <t>5,376,000円→0円</t>
  </si>
  <si>
    <t>▲5,376,000円</t>
  </si>
  <si>
    <t>（３福祉費　３障害福祉費）</t>
  </si>
  <si>
    <t>1,253,000円→23,100,000円</t>
  </si>
  <si>
    <t>15,273,000円→369,380,000円</t>
  </si>
  <si>
    <t>算定式：単価×世帯数－22年度予算額</t>
  </si>
  <si>
    <t>354,107,000円</t>
  </si>
  <si>
    <t>11,000円×33,580世帯=369,380,000円－15,273,000円＝354,107,000円</t>
  </si>
  <si>
    <t>算定式：単価×世帯数－22年度予算額</t>
  </si>
  <si>
    <t>258,730,000円</t>
  </si>
  <si>
    <t>0円→258,730,000円</t>
  </si>
  <si>
    <t>算定式：単価×助成人数</t>
  </si>
  <si>
    <t>4,165円×62,120人=258,729,800円→258,730,000円</t>
  </si>
  <si>
    <t>2,860,000,000円×3箇所=8,580,000,000円</t>
  </si>
  <si>
    <t>算定式：１箇所の額×箇所</t>
  </si>
  <si>
    <t>870,955,000円→9,450,955,000円</t>
  </si>
  <si>
    <t>8,580,000,000円</t>
  </si>
  <si>
    <t>平成20年度実績</t>
  </si>
  <si>
    <t>5,300,000,000円</t>
  </si>
  <si>
    <t>0円→5,300,000,000円</t>
  </si>
  <si>
    <t>21,847,000円</t>
  </si>
  <si>
    <t>10,500円×2,200世帯=23,100,000円-1,253,000円＝21,847,000円</t>
  </si>
  <si>
    <t>10,500円×2,800世帯=29,400,000円-1,054,000円＝28,346,000円</t>
  </si>
  <si>
    <t>1,054,000円→29,400,000円</t>
  </si>
  <si>
    <t>寿祝金贈呈事業</t>
  </si>
  <si>
    <t>待機児０に区立認可保育園５箇所増設費用</t>
  </si>
  <si>
    <t>1,140,000,000円</t>
  </si>
  <si>
    <t>228,000,000円×5箇所=1,140,000,000円</t>
  </si>
  <si>
    <t>プレミアム付き商品券発行助成額</t>
  </si>
  <si>
    <t>70,000,000円</t>
  </si>
  <si>
    <t>0円→70,000,000円</t>
  </si>
  <si>
    <t>前年度の１回の実施額　70,000,000円</t>
  </si>
  <si>
    <t>中小企業製造業への固定費助成増</t>
  </si>
  <si>
    <t>算定式：単価×事業所件数×12ヶ月</t>
  </si>
  <si>
    <t>羽田空港国際化事業の中止</t>
  </si>
  <si>
    <t>63,977,000円→0円</t>
  </si>
  <si>
    <t>▲63,977,000円</t>
  </si>
  <si>
    <t>▲15,631000円</t>
  </si>
  <si>
    <t>15,631,000円→0円</t>
  </si>
  <si>
    <t>▲23,235,000円</t>
  </si>
  <si>
    <t>23,235,000円→0円</t>
  </si>
  <si>
    <t>▲10,089,000円</t>
  </si>
  <si>
    <t>10,089,000円→0円</t>
  </si>
  <si>
    <t>▲28,938,000円</t>
  </si>
  <si>
    <t>28,938,000円→0円</t>
  </si>
  <si>
    <t>予算書ページ</t>
  </si>
  <si>
    <t>（５産業経済費　１産業経済費）</t>
  </si>
  <si>
    <t>▲6,717,000円</t>
  </si>
  <si>
    <t>13,117,000円→6,400,000円</t>
  </si>
  <si>
    <t>▲6,717,000円を減額する。</t>
  </si>
  <si>
    <t>予算現額</t>
  </si>
  <si>
    <t>【手持ち資料】</t>
  </si>
  <si>
    <t>Ｐ42</t>
  </si>
  <si>
    <t>Ｐ54</t>
  </si>
  <si>
    <t>Ｐ61</t>
  </si>
  <si>
    <t>Ｐ79</t>
  </si>
  <si>
    <t>Ｐ109</t>
  </si>
  <si>
    <t>Ｐ116</t>
  </si>
  <si>
    <t>Ｐ117</t>
  </si>
  <si>
    <t>28,346,000円</t>
  </si>
  <si>
    <t>Ｐ123</t>
  </si>
  <si>
    <t>百歳以上長寿者祝い金等の贈呈</t>
  </si>
  <si>
    <t>（３福祉費　３高齢福祉費）</t>
  </si>
  <si>
    <t>Ｐ123</t>
  </si>
  <si>
    <t>Ｐ132</t>
  </si>
  <si>
    <t>0→1,140,000,000円</t>
  </si>
  <si>
    <t>Ｐ152</t>
  </si>
  <si>
    <t>Ｐ159</t>
  </si>
  <si>
    <t>ＪＲ蒲田駅東西口開発委託事業減額</t>
  </si>
  <si>
    <t>Ｐ179</t>
  </si>
  <si>
    <t>ＪＲ大森駅周辺地区の整備構想</t>
  </si>
  <si>
    <t>新空港線「蒲蒲線」の整備促進事業減額</t>
  </si>
  <si>
    <t>Ｐ181</t>
  </si>
  <si>
    <t>Ｐ183</t>
  </si>
  <si>
    <t>5,000円×7,928人=39,640,000円</t>
  </si>
  <si>
    <t>0→1,140,000,000円</t>
  </si>
  <si>
    <t>ＪＲ蒲田駅東西口開発委託事業減額</t>
  </si>
  <si>
    <t>ＪＲ大森駅周辺地区の整備構想</t>
  </si>
  <si>
    <t>新空港線「蒲蒲線」の整備促進事業減額</t>
  </si>
  <si>
    <t>88歳</t>
  </si>
  <si>
    <t>16,547,256,000円</t>
  </si>
  <si>
    <t>0円→16,547,256,000円</t>
  </si>
  <si>
    <t>算定式：単価×人数（百歳以上　285人）－22年度予算額</t>
  </si>
  <si>
    <t>50,000円×285人=14,250,000円-5,797,000円＝8,453,000円</t>
  </si>
  <si>
    <t>8,453,000円</t>
  </si>
  <si>
    <t>5,797,000円→14,250,000円</t>
  </si>
  <si>
    <t>算定式：単価×人数（88歳　2,183人　10,000円、90～99歳　7,928人）－22年度予算額</t>
  </si>
  <si>
    <t>10,000円×2,183人=21,830,000円</t>
  </si>
  <si>
    <t>11,366,000円→61,470,000円</t>
  </si>
  <si>
    <t>21,830,000円+39,640,000円-11,366,000円＝50,104,000円</t>
  </si>
  <si>
    <t>50,104,000円</t>
  </si>
  <si>
    <t>予算の増額修正</t>
  </si>
  <si>
    <t>〔選挙及び予算の増額修正権〕</t>
  </si>
  <si>
    <t>第九十七条　普通地方公共団体の議会は、法律又はこれに基く政令によりその権限に属する選挙を行わなければならない。</t>
  </si>
  <si>
    <t>②　議会は、予算について、増額してこれを議決することを妨げない。但し、普通地方公共団体の長の予算の提出の権限を侵すことはできない。</t>
  </si>
  <si>
    <t>【通知･注釈】当該予算の趣旨を損なうような増額修正をすることは、長の発案権の侵害になると解する。算の趣旨を損なうような増額修正に当たるかどうかを判定するに当たり、当該増額修正をしようとする内容、規模、当該予算全体との関連、当該地方公共団体の行財政運営における影響度等を総合的に勘案して、個々の具体の事案に即して判断することが必要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</si>
</sst>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s>
  <fonts count="10">
    <font>
      <sz val="11"/>
      <name val="ＭＳ Ｐゴシック"/>
      <family val="3"/>
    </font>
    <font>
      <sz val="6"/>
      <name val="ＭＳ Ｐゴシック"/>
      <family val="3"/>
    </font>
    <font>
      <b/>
      <sz val="11"/>
      <name val="ＭＳ Ｐゴシック"/>
      <family val="3"/>
    </font>
    <font>
      <b/>
      <sz val="14"/>
      <name val="HGP創英角ﾎﾟｯﾌﾟ体"/>
      <family val="3"/>
    </font>
    <font>
      <sz val="18"/>
      <name val="ＭＳ Ｐゴシック"/>
      <family val="3"/>
    </font>
    <font>
      <sz val="12"/>
      <name val="ＭＳ Ｐゴシック"/>
      <family val="3"/>
    </font>
    <font>
      <b/>
      <sz val="16"/>
      <name val="ＭＳ Ｐゴシック"/>
      <family val="3"/>
    </font>
    <font>
      <sz val="14"/>
      <name val="ＭＳ Ｐゴシック"/>
      <family val="3"/>
    </font>
    <font>
      <b/>
      <sz val="14"/>
      <name val="ＭＳ Ｐゴシック"/>
      <family val="3"/>
    </font>
    <font>
      <u val="single"/>
      <sz val="11"/>
      <color indexed="12"/>
      <name val="ＭＳ Ｐゴシック"/>
      <family val="3"/>
    </font>
  </fonts>
  <fills count="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s>
  <borders count="41">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thin"/>
      <bottom>
        <color indexed="63"/>
      </bottom>
    </border>
    <border>
      <left>
        <color indexed="63"/>
      </left>
      <right>
        <color indexed="63"/>
      </right>
      <top style="hair"/>
      <bottom>
        <color indexed="63"/>
      </bottom>
    </border>
    <border>
      <left style="thin"/>
      <right style="hair"/>
      <top style="hair"/>
      <bottom style="thin"/>
    </border>
    <border>
      <left style="hair"/>
      <right>
        <color indexed="63"/>
      </right>
      <top style="hair"/>
      <bottom style="thin"/>
    </border>
    <border>
      <left>
        <color indexed="63"/>
      </left>
      <right style="thin"/>
      <top style="hair"/>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style="thin"/>
      <top style="thin"/>
      <bottom style="thin"/>
    </border>
    <border>
      <left style="thin"/>
      <right style="thin"/>
      <top style="hair"/>
      <bottom style="thin"/>
    </border>
    <border>
      <left style="thin"/>
      <right style="hair"/>
      <top style="thin"/>
      <bottom style="hair"/>
    </border>
    <border>
      <left style="hair"/>
      <right style="hair"/>
      <top style="hair"/>
      <bottom>
        <color indexed="63"/>
      </bottom>
    </border>
    <border>
      <left style="hair"/>
      <right style="hair"/>
      <top>
        <color indexed="63"/>
      </top>
      <bottom style="hair"/>
    </border>
    <border>
      <left style="hair"/>
      <right style="hair"/>
      <top style="thin"/>
      <bottom style="hair"/>
    </border>
    <border>
      <left style="hair"/>
      <right style="hair"/>
      <top style="hair"/>
      <bottom style="thin"/>
    </border>
    <border>
      <left>
        <color indexed="63"/>
      </left>
      <right style="hair"/>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style="thin"/>
      <top>
        <color indexed="63"/>
      </top>
      <bottom style="hair"/>
    </border>
    <border>
      <left style="hair"/>
      <right>
        <color indexed="63"/>
      </right>
      <top style="thin"/>
      <bottom style="hair"/>
    </border>
    <border>
      <left style="hair"/>
      <right style="hair"/>
      <top>
        <color indexed="63"/>
      </top>
      <bottom>
        <color indexed="63"/>
      </bottom>
    </border>
    <border>
      <left style="thin"/>
      <right>
        <color indexed="63"/>
      </right>
      <top style="hair"/>
      <bottom style="thin"/>
    </border>
    <border>
      <left>
        <color indexed="63"/>
      </left>
      <right>
        <color indexed="63"/>
      </right>
      <top style="hair"/>
      <bottom style="thin"/>
    </border>
    <border>
      <left style="hair"/>
      <right style="hair"/>
      <top>
        <color indexed="63"/>
      </top>
      <bottom style="thin"/>
    </border>
    <border>
      <left style="hair"/>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7">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2" fillId="0" borderId="1" xfId="0"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3" fontId="0" fillId="0" borderId="4" xfId="0" applyNumberFormat="1"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3" fontId="0" fillId="0" borderId="11" xfId="0" applyNumberFormat="1" applyFill="1" applyBorder="1" applyAlignment="1">
      <alignment vertical="center"/>
    </xf>
    <xf numFmtId="0" fontId="0" fillId="0" borderId="12" xfId="0" applyFill="1" applyBorder="1" applyAlignment="1">
      <alignment vertical="center"/>
    </xf>
    <xf numFmtId="0" fontId="4" fillId="0" borderId="0" xfId="0" applyFont="1" applyAlignment="1">
      <alignment vertical="center"/>
    </xf>
    <xf numFmtId="177" fontId="4" fillId="0" borderId="0" xfId="17" applyNumberFormat="1" applyFont="1" applyAlignment="1">
      <alignment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Fill="1" applyBorder="1" applyAlignment="1">
      <alignment vertical="center"/>
    </xf>
    <xf numFmtId="0" fontId="0" fillId="0" borderId="15" xfId="0" applyFill="1" applyBorder="1" applyAlignment="1">
      <alignment vertical="center"/>
    </xf>
    <xf numFmtId="0" fontId="2" fillId="0" borderId="16" xfId="0" applyFont="1"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38" fontId="0" fillId="0" borderId="0" xfId="17" applyFont="1" applyFill="1" applyAlignment="1">
      <alignment horizontal="center"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13" xfId="0" applyFill="1" applyBorder="1" applyAlignment="1">
      <alignment horizontal="center" vertical="center"/>
    </xf>
    <xf numFmtId="3" fontId="0" fillId="0" borderId="0" xfId="0" applyNumberFormat="1" applyFill="1" applyBorder="1" applyAlignment="1">
      <alignment vertical="center"/>
    </xf>
    <xf numFmtId="177" fontId="0" fillId="0" borderId="0" xfId="17" applyNumberFormat="1" applyAlignment="1">
      <alignment vertical="center"/>
    </xf>
    <xf numFmtId="0" fontId="3" fillId="2" borderId="13" xfId="0" applyFont="1" applyFill="1" applyBorder="1" applyAlignment="1">
      <alignment vertical="center"/>
    </xf>
    <xf numFmtId="0" fontId="0" fillId="2" borderId="13" xfId="0" applyFill="1" applyBorder="1" applyAlignment="1">
      <alignment vertical="center"/>
    </xf>
    <xf numFmtId="0" fontId="2" fillId="0" borderId="13" xfId="0" applyFont="1" applyBorder="1" applyAlignment="1">
      <alignment vertical="center"/>
    </xf>
    <xf numFmtId="0" fontId="0" fillId="0" borderId="13" xfId="0" applyFill="1" applyBorder="1" applyAlignment="1">
      <alignment vertical="center"/>
    </xf>
    <xf numFmtId="38" fontId="7" fillId="0" borderId="13" xfId="17" applyFont="1" applyBorder="1" applyAlignment="1">
      <alignment vertical="center"/>
    </xf>
    <xf numFmtId="177" fontId="4" fillId="0" borderId="13" xfId="17" applyNumberFormat="1" applyFont="1" applyBorder="1" applyAlignment="1">
      <alignment vertical="center"/>
    </xf>
    <xf numFmtId="0" fontId="3" fillId="3" borderId="13" xfId="0" applyFont="1" applyFill="1" applyBorder="1" applyAlignment="1">
      <alignment vertical="center"/>
    </xf>
    <xf numFmtId="0" fontId="0" fillId="3" borderId="13" xfId="0" applyFill="1" applyBorder="1" applyAlignment="1">
      <alignment vertical="center"/>
    </xf>
    <xf numFmtId="0" fontId="7" fillId="0" borderId="13" xfId="0" applyFont="1" applyBorder="1" applyAlignment="1">
      <alignment vertical="center"/>
    </xf>
    <xf numFmtId="177" fontId="7" fillId="0" borderId="13" xfId="17" applyNumberFormat="1" applyFont="1" applyBorder="1" applyAlignment="1">
      <alignment vertical="center"/>
    </xf>
    <xf numFmtId="3" fontId="0" fillId="0" borderId="13" xfId="0" applyNumberFormat="1" applyFill="1" applyBorder="1" applyAlignment="1">
      <alignment horizontal="center" vertical="center"/>
    </xf>
    <xf numFmtId="0" fontId="7" fillId="0" borderId="13" xfId="0" applyFont="1" applyFill="1" applyBorder="1" applyAlignment="1">
      <alignment vertical="center"/>
    </xf>
    <xf numFmtId="3" fontId="7" fillId="0" borderId="13" xfId="0" applyNumberFormat="1" applyFont="1" applyFill="1" applyBorder="1" applyAlignment="1">
      <alignment vertical="center"/>
    </xf>
    <xf numFmtId="3" fontId="7" fillId="0" borderId="13" xfId="0" applyNumberFormat="1" applyFont="1" applyBorder="1" applyAlignment="1">
      <alignment vertical="center"/>
    </xf>
    <xf numFmtId="38" fontId="7" fillId="0" borderId="13" xfId="17" applyFont="1" applyFill="1" applyBorder="1" applyAlignment="1">
      <alignment vertical="center"/>
    </xf>
    <xf numFmtId="38" fontId="0" fillId="0" borderId="0" xfId="17" applyAlignment="1">
      <alignment vertical="center"/>
    </xf>
    <xf numFmtId="0" fontId="7" fillId="0" borderId="13" xfId="0" applyFont="1" applyBorder="1" applyAlignment="1">
      <alignment horizontal="right" vertical="center"/>
    </xf>
    <xf numFmtId="38" fontId="7" fillId="0" borderId="13" xfId="0" applyNumberFormat="1" applyFont="1" applyBorder="1" applyAlignment="1">
      <alignment vertical="center"/>
    </xf>
    <xf numFmtId="38" fontId="0" fillId="0" borderId="13" xfId="17" applyBorder="1" applyAlignment="1">
      <alignment vertical="center"/>
    </xf>
    <xf numFmtId="0" fontId="0" fillId="4" borderId="22" xfId="0" applyFill="1" applyBorder="1" applyAlignment="1">
      <alignment vertical="center"/>
    </xf>
    <xf numFmtId="0" fontId="0" fillId="4" borderId="23" xfId="0" applyFill="1" applyBorder="1" applyAlignment="1">
      <alignment vertical="center"/>
    </xf>
    <xf numFmtId="0" fontId="0" fillId="4" borderId="24" xfId="0" applyFill="1" applyBorder="1" applyAlignment="1">
      <alignment vertical="center"/>
    </xf>
    <xf numFmtId="38" fontId="0" fillId="0" borderId="10" xfId="17" applyBorder="1" applyAlignment="1">
      <alignment vertical="center"/>
    </xf>
    <xf numFmtId="38" fontId="0" fillId="0" borderId="12" xfId="17" applyBorder="1" applyAlignment="1">
      <alignment vertical="center"/>
    </xf>
    <xf numFmtId="177" fontId="7" fillId="0" borderId="13" xfId="17" applyNumberFormat="1" applyFont="1" applyFill="1" applyBorder="1" applyAlignment="1">
      <alignment vertical="center"/>
    </xf>
    <xf numFmtId="0" fontId="2" fillId="0" borderId="13" xfId="0" applyFont="1" applyFill="1" applyBorder="1" applyAlignment="1">
      <alignment vertical="center" wrapText="1"/>
    </xf>
    <xf numFmtId="0" fontId="2" fillId="0" borderId="13" xfId="0" applyFont="1" applyBorder="1" applyAlignment="1">
      <alignment vertical="center" wrapText="1"/>
    </xf>
    <xf numFmtId="38" fontId="0" fillId="0" borderId="25" xfId="17" applyBorder="1" applyAlignment="1">
      <alignment vertical="center"/>
    </xf>
    <xf numFmtId="38" fontId="0" fillId="0" borderId="6" xfId="17" applyBorder="1" applyAlignment="1">
      <alignment vertical="center"/>
    </xf>
    <xf numFmtId="38" fontId="0" fillId="0" borderId="22" xfId="17" applyBorder="1" applyAlignment="1">
      <alignment vertical="center"/>
    </xf>
    <xf numFmtId="38" fontId="0" fillId="0" borderId="24" xfId="17" applyBorder="1" applyAlignment="1">
      <alignment vertical="center"/>
    </xf>
    <xf numFmtId="0" fontId="0" fillId="5" borderId="23" xfId="0" applyFill="1" applyBorder="1" applyAlignment="1">
      <alignment vertical="center"/>
    </xf>
    <xf numFmtId="38" fontId="7" fillId="0" borderId="26" xfId="17" applyFont="1" applyBorder="1" applyAlignment="1">
      <alignment vertical="center"/>
    </xf>
    <xf numFmtId="177" fontId="7" fillId="0" borderId="26" xfId="17" applyNumberFormat="1" applyFont="1" applyBorder="1" applyAlignment="1">
      <alignment vertical="center"/>
    </xf>
    <xf numFmtId="0" fontId="2" fillId="0" borderId="27" xfId="0" applyFont="1" applyBorder="1" applyAlignment="1">
      <alignment vertical="center" wrapText="1"/>
    </xf>
    <xf numFmtId="38" fontId="7" fillId="0" borderId="27" xfId="17" applyFont="1" applyBorder="1" applyAlignment="1">
      <alignment vertical="center"/>
    </xf>
    <xf numFmtId="0" fontId="7" fillId="0" borderId="27" xfId="0" applyFont="1" applyBorder="1" applyAlignment="1">
      <alignment vertical="center"/>
    </xf>
    <xf numFmtId="0" fontId="0" fillId="0" borderId="27" xfId="0" applyBorder="1" applyAlignment="1">
      <alignment horizontal="center" vertical="center"/>
    </xf>
    <xf numFmtId="177" fontId="7" fillId="0" borderId="27" xfId="17" applyNumberFormat="1" applyFont="1" applyBorder="1" applyAlignment="1">
      <alignment vertical="center"/>
    </xf>
    <xf numFmtId="0" fontId="2" fillId="0" borderId="25" xfId="0" applyFont="1" applyFill="1" applyBorder="1" applyAlignment="1">
      <alignment horizontal="left" vertical="center" wrapText="1"/>
    </xf>
    <xf numFmtId="3" fontId="7" fillId="0" borderId="28" xfId="0" applyNumberFormat="1" applyFont="1" applyFill="1" applyBorder="1" applyAlignment="1">
      <alignment vertical="center"/>
    </xf>
    <xf numFmtId="3" fontId="0" fillId="0" borderId="28" xfId="0" applyNumberFormat="1" applyFill="1" applyBorder="1" applyAlignment="1">
      <alignment horizontal="center" vertical="center"/>
    </xf>
    <xf numFmtId="0" fontId="2" fillId="0" borderId="3" xfId="0" applyFont="1" applyFill="1" applyBorder="1" applyAlignment="1">
      <alignment horizontal="right" vertical="center" wrapText="1"/>
    </xf>
    <xf numFmtId="0" fontId="2" fillId="0" borderId="10" xfId="0" applyFont="1" applyFill="1" applyBorder="1" applyAlignment="1">
      <alignment horizontal="right" vertical="center" wrapText="1"/>
    </xf>
    <xf numFmtId="3" fontId="7" fillId="0" borderId="29" xfId="0" applyNumberFormat="1" applyFont="1" applyFill="1" applyBorder="1" applyAlignment="1">
      <alignment vertical="center"/>
    </xf>
    <xf numFmtId="3" fontId="0" fillId="0" borderId="29" xfId="0" applyNumberFormat="1" applyFill="1" applyBorder="1" applyAlignment="1">
      <alignment horizontal="center" vertical="center"/>
    </xf>
    <xf numFmtId="0" fontId="2" fillId="0" borderId="26" xfId="0" applyFont="1" applyFill="1" applyBorder="1" applyAlignment="1">
      <alignment vertical="center" wrapText="1"/>
    </xf>
    <xf numFmtId="0" fontId="0" fillId="0" borderId="30" xfId="0" applyBorder="1" applyAlignment="1">
      <alignment horizontal="center" vertical="center"/>
    </xf>
    <xf numFmtId="0" fontId="3" fillId="3" borderId="27" xfId="0" applyFont="1" applyFill="1" applyBorder="1" applyAlignment="1">
      <alignment vertical="center"/>
    </xf>
    <xf numFmtId="0" fontId="6" fillId="3" borderId="27" xfId="0" applyFont="1" applyFill="1" applyBorder="1" applyAlignment="1">
      <alignment horizontal="center" vertical="center"/>
    </xf>
    <xf numFmtId="38" fontId="8" fillId="3" borderId="27" xfId="17" applyFont="1" applyFill="1" applyBorder="1" applyAlignment="1">
      <alignment horizontal="center" vertical="center"/>
    </xf>
    <xf numFmtId="0" fontId="8" fillId="3" borderId="27" xfId="0" applyFont="1" applyFill="1" applyBorder="1" applyAlignment="1">
      <alignment horizontal="center" vertical="center"/>
    </xf>
    <xf numFmtId="38" fontId="7" fillId="3" borderId="27" xfId="17" applyFont="1" applyFill="1" applyBorder="1" applyAlignment="1">
      <alignment vertical="center"/>
    </xf>
    <xf numFmtId="177" fontId="7" fillId="3" borderId="27" xfId="17" applyNumberFormat="1" applyFont="1" applyFill="1" applyBorder="1" applyAlignment="1">
      <alignment vertical="center"/>
    </xf>
    <xf numFmtId="177" fontId="7" fillId="0" borderId="28" xfId="17" applyNumberFormat="1" applyFont="1" applyFill="1" applyBorder="1" applyAlignment="1">
      <alignment vertical="center"/>
    </xf>
    <xf numFmtId="38" fontId="7" fillId="0" borderId="28" xfId="17" applyFont="1" applyFill="1" applyBorder="1" applyAlignment="1">
      <alignment vertical="center"/>
    </xf>
    <xf numFmtId="38" fontId="7" fillId="0" borderId="28" xfId="0" applyNumberFormat="1" applyFont="1" applyFill="1" applyBorder="1" applyAlignment="1">
      <alignment vertical="center"/>
    </xf>
    <xf numFmtId="177" fontId="7" fillId="0" borderId="31" xfId="17" applyNumberFormat="1" applyFont="1" applyFill="1" applyBorder="1" applyAlignment="1">
      <alignment vertical="center"/>
    </xf>
    <xf numFmtId="177" fontId="7" fillId="0" borderId="32" xfId="17" applyNumberFormat="1" applyFont="1" applyFill="1" applyBorder="1" applyAlignment="1">
      <alignment vertical="center"/>
    </xf>
    <xf numFmtId="0" fontId="0" fillId="0" borderId="29" xfId="0" applyFill="1" applyBorder="1" applyAlignment="1">
      <alignment vertical="center"/>
    </xf>
    <xf numFmtId="38" fontId="7" fillId="0" borderId="29" xfId="17" applyFont="1" applyFill="1" applyBorder="1" applyAlignment="1">
      <alignment vertical="center"/>
    </xf>
    <xf numFmtId="177" fontId="4" fillId="0" borderId="5" xfId="17" applyNumberFormat="1" applyFont="1" applyFill="1" applyBorder="1" applyAlignment="1">
      <alignment vertical="center"/>
    </xf>
    <xf numFmtId="177" fontId="7" fillId="0" borderId="29" xfId="17" applyNumberFormat="1" applyFont="1" applyFill="1" applyBorder="1" applyAlignment="1">
      <alignment vertical="center"/>
    </xf>
    <xf numFmtId="177" fontId="4" fillId="0" borderId="19" xfId="17" applyNumberFormat="1" applyFont="1" applyFill="1" applyBorder="1" applyAlignment="1">
      <alignment vertical="center"/>
    </xf>
    <xf numFmtId="177" fontId="7" fillId="0" borderId="33" xfId="17" applyNumberFormat="1" applyFont="1" applyFill="1" applyBorder="1" applyAlignment="1">
      <alignment vertical="center"/>
    </xf>
    <xf numFmtId="3" fontId="0" fillId="0" borderId="27" xfId="0" applyNumberFormat="1" applyFill="1" applyBorder="1" applyAlignment="1">
      <alignment vertical="center"/>
    </xf>
    <xf numFmtId="0" fontId="0" fillId="0" borderId="32" xfId="0" applyFill="1" applyBorder="1" applyAlignment="1">
      <alignment vertical="center"/>
    </xf>
    <xf numFmtId="3" fontId="0" fillId="0" borderId="34" xfId="0" applyNumberFormat="1" applyFill="1" applyBorder="1" applyAlignment="1">
      <alignment vertical="center"/>
    </xf>
    <xf numFmtId="0" fontId="0" fillId="0" borderId="35" xfId="0" applyFill="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38" fontId="7" fillId="0" borderId="36" xfId="17" applyFont="1" applyFill="1" applyBorder="1" applyAlignment="1">
      <alignment vertical="center"/>
    </xf>
    <xf numFmtId="3" fontId="7" fillId="0" borderId="36" xfId="0" applyNumberFormat="1" applyFont="1" applyFill="1" applyBorder="1" applyAlignment="1">
      <alignment vertical="center"/>
    </xf>
    <xf numFmtId="38" fontId="7" fillId="0" borderId="26" xfId="17" applyFont="1" applyFill="1" applyBorder="1" applyAlignment="1">
      <alignment vertical="center"/>
    </xf>
    <xf numFmtId="0" fontId="7" fillId="0" borderId="26" xfId="0" applyFont="1" applyFill="1" applyBorder="1" applyAlignment="1">
      <alignment vertical="center"/>
    </xf>
    <xf numFmtId="3" fontId="0" fillId="0" borderId="4" xfId="0" applyNumberFormat="1" applyFill="1" applyBorder="1" applyAlignment="1">
      <alignment horizontal="left" vertical="center"/>
    </xf>
    <xf numFmtId="38" fontId="0" fillId="0" borderId="0" xfId="17" applyFont="1" applyFill="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0" xfId="0" applyFill="1" applyAlignment="1">
      <alignment horizontal="center" vertical="center"/>
    </xf>
    <xf numFmtId="0" fontId="8" fillId="0" borderId="0" xfId="0" applyFont="1" applyFill="1" applyAlignment="1">
      <alignment vertical="center"/>
    </xf>
    <xf numFmtId="0" fontId="5" fillId="0" borderId="13" xfId="0" applyFont="1" applyFill="1" applyBorder="1" applyAlignment="1">
      <alignment vertical="center"/>
    </xf>
    <xf numFmtId="0" fontId="5" fillId="0" borderId="26" xfId="0" applyFont="1" applyBorder="1" applyAlignment="1">
      <alignment vertical="center"/>
    </xf>
    <xf numFmtId="0" fontId="5" fillId="0" borderId="13" xfId="0" applyFont="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27" xfId="0" applyFont="1" applyBorder="1" applyAlignment="1">
      <alignment vertical="center"/>
    </xf>
    <xf numFmtId="0" fontId="5" fillId="3" borderId="13" xfId="0" applyFont="1" applyFill="1" applyBorder="1" applyAlignment="1">
      <alignment horizontal="center" vertical="center"/>
    </xf>
    <xf numFmtId="0" fontId="5" fillId="2" borderId="13" xfId="0" applyFont="1" applyFill="1" applyBorder="1" applyAlignment="1">
      <alignment horizontal="center" vertical="center"/>
    </xf>
    <xf numFmtId="38" fontId="5" fillId="2" borderId="13" xfId="17" applyFont="1" applyFill="1" applyBorder="1" applyAlignment="1">
      <alignment horizontal="center" vertical="center"/>
    </xf>
    <xf numFmtId="38" fontId="5" fillId="3" borderId="13" xfId="17" applyFont="1" applyFill="1" applyBorder="1" applyAlignment="1">
      <alignment horizontal="center" vertical="center"/>
    </xf>
    <xf numFmtId="38" fontId="0" fillId="0" borderId="0" xfId="17" applyFill="1" applyAlignment="1">
      <alignment vertical="center"/>
    </xf>
    <xf numFmtId="38" fontId="0" fillId="0" borderId="0" xfId="17" applyFill="1" applyBorder="1" applyAlignment="1">
      <alignment vertical="center"/>
    </xf>
    <xf numFmtId="38" fontId="0" fillId="0" borderId="0" xfId="17" applyFont="1" applyFill="1" applyBorder="1" applyAlignment="1">
      <alignment vertical="center"/>
    </xf>
    <xf numFmtId="3" fontId="0" fillId="0" borderId="39" xfId="0" applyNumberFormat="1" applyFill="1" applyBorder="1" applyAlignment="1">
      <alignment vertical="center"/>
    </xf>
    <xf numFmtId="3" fontId="0" fillId="0" borderId="40" xfId="0" applyNumberFormat="1" applyFill="1" applyBorder="1" applyAlignment="1">
      <alignment vertical="center"/>
    </xf>
    <xf numFmtId="3" fontId="0" fillId="0" borderId="11" xfId="0" applyNumberFormat="1" applyFill="1" applyBorder="1" applyAlignment="1">
      <alignment horizontal="left" vertical="center"/>
    </xf>
    <xf numFmtId="0" fontId="0" fillId="0" borderId="4" xfId="0" applyFont="1" applyFill="1" applyBorder="1" applyAlignment="1">
      <alignment horizontal="center" vertical="center"/>
    </xf>
    <xf numFmtId="0" fontId="0" fillId="0" borderId="30" xfId="0" applyFont="1" applyFill="1" applyBorder="1" applyAlignment="1">
      <alignment horizontal="center" vertical="center"/>
    </xf>
    <xf numFmtId="38" fontId="7" fillId="0" borderId="0" xfId="17"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28"/>
  <sheetViews>
    <sheetView zoomScale="75" zoomScaleNormal="75" workbookViewId="0" topLeftCell="A1">
      <selection activeCell="L21" sqref="L21"/>
    </sheetView>
  </sheetViews>
  <sheetFormatPr defaultColWidth="9.00390625" defaultRowHeight="13.5"/>
  <cols>
    <col min="1" max="1" width="2.375" style="0" customWidth="1"/>
    <col min="2" max="2" width="27.875" style="0" customWidth="1"/>
    <col min="3" max="3" width="28.875" style="0" customWidth="1"/>
    <col min="4" max="4" width="14.875" style="0" customWidth="1"/>
    <col min="5" max="5" width="16.25390625" style="48" customWidth="1"/>
    <col min="6" max="6" width="19.00390625" style="0" customWidth="1"/>
    <col min="7" max="7" width="6.25390625" style="19" customWidth="1"/>
    <col min="8" max="8" width="16.375" style="19" customWidth="1"/>
    <col min="9" max="9" width="20.375" style="17" customWidth="1"/>
    <col min="10" max="10" width="17.00390625" style="18" customWidth="1"/>
    <col min="11" max="11" width="17.375" style="32" customWidth="1"/>
    <col min="12" max="12" width="18.00390625" style="0" customWidth="1"/>
  </cols>
  <sheetData>
    <row r="1" ht="8.25" customHeight="1"/>
    <row r="2" spans="2:12" ht="26.25" customHeight="1">
      <c r="B2" s="33" t="s">
        <v>16</v>
      </c>
      <c r="C2" s="34"/>
      <c r="D2" s="121" t="s">
        <v>123</v>
      </c>
      <c r="E2" s="122" t="s">
        <v>27</v>
      </c>
      <c r="F2" s="121" t="s">
        <v>31</v>
      </c>
      <c r="G2" s="121" t="s">
        <v>33</v>
      </c>
      <c r="H2" s="122" t="s">
        <v>22</v>
      </c>
      <c r="I2" s="122" t="s">
        <v>61</v>
      </c>
      <c r="J2" s="121" t="s">
        <v>23</v>
      </c>
      <c r="K2" s="121"/>
      <c r="L2" s="121" t="s">
        <v>60</v>
      </c>
    </row>
    <row r="3" spans="2:12" ht="26.25" customHeight="1">
      <c r="B3" s="35" t="s">
        <v>20</v>
      </c>
      <c r="C3" s="114" t="s">
        <v>17</v>
      </c>
      <c r="D3" s="36"/>
      <c r="E3" s="47"/>
      <c r="F3" s="44"/>
      <c r="G3" s="30"/>
      <c r="H3" s="30"/>
      <c r="I3" s="37"/>
      <c r="J3" s="38"/>
      <c r="K3" s="38"/>
      <c r="L3" s="42">
        <v>16547256000</v>
      </c>
    </row>
    <row r="4" spans="1:12" ht="17.25" customHeight="1">
      <c r="A4" s="1"/>
      <c r="B4" s="1"/>
      <c r="C4" s="1"/>
      <c r="D4" s="1"/>
      <c r="E4" s="1"/>
      <c r="F4" s="1"/>
      <c r="G4" s="1"/>
      <c r="H4" s="1"/>
      <c r="I4" s="1"/>
      <c r="J4" s="1"/>
      <c r="K4" s="1"/>
      <c r="L4" s="1"/>
    </row>
    <row r="5" spans="2:12" ht="26.25" customHeight="1">
      <c r="B5" s="39" t="s">
        <v>1</v>
      </c>
      <c r="C5" s="40"/>
      <c r="D5" s="120" t="s">
        <v>123</v>
      </c>
      <c r="E5" s="123" t="s">
        <v>27</v>
      </c>
      <c r="F5" s="120" t="s">
        <v>31</v>
      </c>
      <c r="G5" s="120" t="s">
        <v>33</v>
      </c>
      <c r="H5" s="120"/>
      <c r="I5" s="120"/>
      <c r="J5" s="120" t="s">
        <v>23</v>
      </c>
      <c r="K5" s="120" t="s">
        <v>24</v>
      </c>
      <c r="L5" s="120" t="s">
        <v>60</v>
      </c>
    </row>
    <row r="6" spans="2:12" ht="26.25" customHeight="1">
      <c r="B6" s="58" t="s">
        <v>2</v>
      </c>
      <c r="C6" s="114" t="s">
        <v>4</v>
      </c>
      <c r="D6" s="42">
        <v>10367370</v>
      </c>
      <c r="E6" s="47"/>
      <c r="F6" s="44"/>
      <c r="G6" s="30"/>
      <c r="H6" s="42">
        <v>0</v>
      </c>
      <c r="I6" s="42"/>
      <c r="J6" s="42">
        <v>-10367370</v>
      </c>
      <c r="K6" s="42">
        <v>-10368000</v>
      </c>
      <c r="L6" s="42">
        <f>SUM(K6:K7)</f>
        <v>-15744000</v>
      </c>
    </row>
    <row r="7" spans="2:12" ht="26.25" customHeight="1">
      <c r="B7" s="58" t="s">
        <v>10</v>
      </c>
      <c r="C7" s="114" t="s">
        <v>4</v>
      </c>
      <c r="D7" s="42">
        <v>5375250</v>
      </c>
      <c r="E7" s="47"/>
      <c r="F7" s="44"/>
      <c r="G7" s="30"/>
      <c r="H7" s="42">
        <v>0</v>
      </c>
      <c r="I7" s="42"/>
      <c r="J7" s="42">
        <v>-5375250</v>
      </c>
      <c r="K7" s="42">
        <v>-5376000</v>
      </c>
      <c r="L7" s="42"/>
    </row>
    <row r="8" spans="2:12" ht="26.25" customHeight="1">
      <c r="B8" s="58" t="s">
        <v>9</v>
      </c>
      <c r="C8" s="114" t="s">
        <v>5</v>
      </c>
      <c r="D8" s="42">
        <v>13117000</v>
      </c>
      <c r="E8" s="47"/>
      <c r="F8" s="44"/>
      <c r="G8" s="30"/>
      <c r="H8" s="42">
        <v>0</v>
      </c>
      <c r="I8" s="42"/>
      <c r="J8" s="42">
        <v>-6717000</v>
      </c>
      <c r="K8" s="42">
        <v>-6717000</v>
      </c>
      <c r="L8" s="42">
        <f>K8</f>
        <v>-6717000</v>
      </c>
    </row>
    <row r="9" spans="2:12" ht="26.25" customHeight="1">
      <c r="B9" s="58" t="s">
        <v>12</v>
      </c>
      <c r="C9" s="114" t="s">
        <v>11</v>
      </c>
      <c r="D9" s="37">
        <v>15273000</v>
      </c>
      <c r="E9" s="47">
        <v>11000</v>
      </c>
      <c r="F9" s="45">
        <v>33580</v>
      </c>
      <c r="G9" s="43" t="s">
        <v>63</v>
      </c>
      <c r="H9" s="37">
        <f>E9*F9</f>
        <v>369380000</v>
      </c>
      <c r="I9" s="42">
        <f>H9-D9</f>
        <v>354107000</v>
      </c>
      <c r="J9" s="42"/>
      <c r="K9" s="42">
        <f>I9</f>
        <v>354107000</v>
      </c>
      <c r="L9" s="42">
        <f>K9</f>
        <v>354107000</v>
      </c>
    </row>
    <row r="10" spans="2:12" ht="26.25" customHeight="1">
      <c r="B10" s="79" t="s">
        <v>67</v>
      </c>
      <c r="C10" s="115" t="s">
        <v>18</v>
      </c>
      <c r="D10" s="37">
        <v>1253000</v>
      </c>
      <c r="E10" s="104">
        <v>10500</v>
      </c>
      <c r="F10" s="105">
        <v>2200</v>
      </c>
      <c r="G10" s="43" t="s">
        <v>63</v>
      </c>
      <c r="H10" s="37">
        <f>E10*F10</f>
        <v>23100000</v>
      </c>
      <c r="I10" s="42">
        <f>H10-D10</f>
        <v>21847000</v>
      </c>
      <c r="J10" s="66"/>
      <c r="K10" s="42">
        <f>I10</f>
        <v>21847000</v>
      </c>
      <c r="L10" s="42">
        <f>K10</f>
        <v>21847000</v>
      </c>
    </row>
    <row r="11" spans="2:12" ht="26.25" customHeight="1">
      <c r="B11" s="58" t="s">
        <v>32</v>
      </c>
      <c r="C11" s="116" t="s">
        <v>7</v>
      </c>
      <c r="D11" s="37">
        <v>0</v>
      </c>
      <c r="E11" s="57">
        <v>4165</v>
      </c>
      <c r="F11" s="47">
        <v>62120</v>
      </c>
      <c r="G11" s="20" t="s">
        <v>28</v>
      </c>
      <c r="H11" s="37">
        <f>E11*F11</f>
        <v>258729800</v>
      </c>
      <c r="I11" s="50">
        <v>258730000</v>
      </c>
      <c r="J11" s="42"/>
      <c r="K11" s="42">
        <f>I11</f>
        <v>258730000</v>
      </c>
      <c r="L11" s="42">
        <f>SUM(K11:K17)</f>
        <v>14225633000</v>
      </c>
    </row>
    <row r="12" spans="2:12" ht="26.25" customHeight="1">
      <c r="B12" s="58" t="s">
        <v>34</v>
      </c>
      <c r="C12" s="116" t="s">
        <v>7</v>
      </c>
      <c r="D12" s="37">
        <v>870955000</v>
      </c>
      <c r="E12" s="106">
        <v>2860000000</v>
      </c>
      <c r="F12" s="107">
        <v>3</v>
      </c>
      <c r="G12" s="20" t="s">
        <v>35</v>
      </c>
      <c r="H12" s="37">
        <f>E12*F12</f>
        <v>8580000000</v>
      </c>
      <c r="I12" s="37">
        <f>D12+H12</f>
        <v>9450955000</v>
      </c>
      <c r="J12" s="42"/>
      <c r="K12" s="42">
        <f>H12</f>
        <v>8580000000</v>
      </c>
      <c r="L12" s="42"/>
    </row>
    <row r="13" spans="2:12" ht="26.25" customHeight="1">
      <c r="B13" s="58" t="s">
        <v>36</v>
      </c>
      <c r="C13" s="116" t="s">
        <v>7</v>
      </c>
      <c r="D13" s="37">
        <v>0</v>
      </c>
      <c r="E13" s="130" t="s">
        <v>62</v>
      </c>
      <c r="F13" s="131"/>
      <c r="G13" s="80"/>
      <c r="H13" s="37">
        <v>5300000000</v>
      </c>
      <c r="I13" s="65">
        <f>H13</f>
        <v>5300000000</v>
      </c>
      <c r="J13" s="42"/>
      <c r="K13" s="42">
        <f>I13</f>
        <v>5300000000</v>
      </c>
      <c r="L13" s="42"/>
    </row>
    <row r="14" spans="2:12" ht="26.25" customHeight="1">
      <c r="B14" s="79" t="s">
        <v>19</v>
      </c>
      <c r="C14" s="115" t="s">
        <v>7</v>
      </c>
      <c r="D14" s="37">
        <v>1054000</v>
      </c>
      <c r="E14" s="104">
        <v>10500</v>
      </c>
      <c r="F14" s="105">
        <v>2800</v>
      </c>
      <c r="G14" s="43" t="s">
        <v>63</v>
      </c>
      <c r="H14" s="37">
        <f>E14*F14</f>
        <v>29400000</v>
      </c>
      <c r="I14" s="42">
        <f>H14-D14</f>
        <v>28346000</v>
      </c>
      <c r="J14" s="66"/>
      <c r="K14" s="42">
        <f>I14</f>
        <v>28346000</v>
      </c>
      <c r="L14" s="42"/>
    </row>
    <row r="15" spans="2:12" ht="26.25" customHeight="1">
      <c r="B15" s="72" t="s">
        <v>41</v>
      </c>
      <c r="C15" s="117" t="s">
        <v>7</v>
      </c>
      <c r="D15" s="87">
        <v>5797000</v>
      </c>
      <c r="E15" s="88"/>
      <c r="F15" s="73"/>
      <c r="G15" s="74"/>
      <c r="H15" s="89">
        <f>SUM(H16:H16)</f>
        <v>14250000</v>
      </c>
      <c r="I15" s="87">
        <f>H15-D15</f>
        <v>8453000</v>
      </c>
      <c r="J15" s="87"/>
      <c r="K15" s="90">
        <f>I15</f>
        <v>8453000</v>
      </c>
      <c r="L15" s="90"/>
    </row>
    <row r="16" spans="2:12" ht="26.25" customHeight="1">
      <c r="B16" s="76" t="s">
        <v>42</v>
      </c>
      <c r="C16" s="118"/>
      <c r="D16" s="92"/>
      <c r="E16" s="93">
        <v>50000</v>
      </c>
      <c r="F16" s="77">
        <v>285</v>
      </c>
      <c r="G16" s="78" t="s">
        <v>28</v>
      </c>
      <c r="H16" s="93">
        <f>E16*F16</f>
        <v>14250000</v>
      </c>
      <c r="I16" s="94"/>
      <c r="J16" s="95"/>
      <c r="K16" s="96"/>
      <c r="L16" s="96"/>
    </row>
    <row r="17" spans="2:12" ht="26.25" customHeight="1">
      <c r="B17" s="72" t="s">
        <v>43</v>
      </c>
      <c r="C17" s="117"/>
      <c r="D17" s="87">
        <v>11366000</v>
      </c>
      <c r="E17" s="88"/>
      <c r="F17" s="73"/>
      <c r="G17" s="74"/>
      <c r="H17" s="88">
        <f>SUM(H18:H19)</f>
        <v>61470000</v>
      </c>
      <c r="I17" s="87">
        <f>H17-D17</f>
        <v>50104000</v>
      </c>
      <c r="J17" s="87"/>
      <c r="K17" s="90">
        <f>I17</f>
        <v>50104000</v>
      </c>
      <c r="L17" s="90"/>
    </row>
    <row r="18" spans="2:12" ht="26.25" customHeight="1">
      <c r="B18" s="75" t="s">
        <v>152</v>
      </c>
      <c r="C18" s="114"/>
      <c r="D18" s="36"/>
      <c r="E18" s="47">
        <v>10000</v>
      </c>
      <c r="F18" s="45">
        <v>2183</v>
      </c>
      <c r="G18" s="43" t="s">
        <v>28</v>
      </c>
      <c r="H18" s="47">
        <f>E18*F18</f>
        <v>21830000</v>
      </c>
      <c r="I18" s="57"/>
      <c r="J18" s="57"/>
      <c r="K18" s="91"/>
      <c r="L18" s="91"/>
    </row>
    <row r="19" spans="2:12" ht="26.25" customHeight="1">
      <c r="B19" s="76" t="s">
        <v>44</v>
      </c>
      <c r="C19" s="118"/>
      <c r="D19" s="92"/>
      <c r="E19" s="93">
        <v>5000</v>
      </c>
      <c r="F19" s="77">
        <v>7928</v>
      </c>
      <c r="G19" s="78" t="s">
        <v>28</v>
      </c>
      <c r="H19" s="93">
        <f>E19*F19</f>
        <v>39640000</v>
      </c>
      <c r="I19" s="95"/>
      <c r="J19" s="95"/>
      <c r="K19" s="97"/>
      <c r="L19" s="97"/>
    </row>
    <row r="20" spans="2:12" ht="26.25" customHeight="1">
      <c r="B20" s="67" t="s">
        <v>50</v>
      </c>
      <c r="C20" s="119" t="s">
        <v>6</v>
      </c>
      <c r="D20" s="57">
        <v>0</v>
      </c>
      <c r="E20" s="68">
        <v>228000000</v>
      </c>
      <c r="F20" s="69">
        <v>5</v>
      </c>
      <c r="G20" s="70" t="s">
        <v>35</v>
      </c>
      <c r="H20" s="68">
        <f>E20*F20</f>
        <v>1140000000</v>
      </c>
      <c r="I20" s="68">
        <f>E20*F20</f>
        <v>1140000000</v>
      </c>
      <c r="J20" s="71"/>
      <c r="K20" s="42">
        <f>I20</f>
        <v>1140000000</v>
      </c>
      <c r="L20" s="42">
        <f>K20</f>
        <v>1140000000</v>
      </c>
    </row>
    <row r="21" spans="2:12" ht="26.25" customHeight="1">
      <c r="B21" s="59" t="s">
        <v>37</v>
      </c>
      <c r="C21" s="116" t="s">
        <v>8</v>
      </c>
      <c r="D21" s="57">
        <v>0</v>
      </c>
      <c r="E21" s="37">
        <v>70000000</v>
      </c>
      <c r="F21" s="41">
        <v>1</v>
      </c>
      <c r="G21" s="20" t="s">
        <v>38</v>
      </c>
      <c r="H21" s="68">
        <f>E21*F21</f>
        <v>70000000</v>
      </c>
      <c r="I21" s="37">
        <f>E21*F21</f>
        <v>70000000</v>
      </c>
      <c r="J21" s="42"/>
      <c r="K21" s="42">
        <f>I21</f>
        <v>70000000</v>
      </c>
      <c r="L21" s="42">
        <f>SUM(K21:K23)</f>
        <v>906023000</v>
      </c>
    </row>
    <row r="22" spans="2:12" ht="26.25" customHeight="1">
      <c r="B22" s="59" t="s">
        <v>39</v>
      </c>
      <c r="C22" s="116" t="s">
        <v>8</v>
      </c>
      <c r="D22" s="57">
        <v>0</v>
      </c>
      <c r="E22" s="37">
        <v>50000</v>
      </c>
      <c r="F22" s="49" t="s">
        <v>40</v>
      </c>
      <c r="G22" s="20"/>
      <c r="H22" s="46">
        <v>900000000</v>
      </c>
      <c r="I22" s="46">
        <v>900000000</v>
      </c>
      <c r="J22" s="42"/>
      <c r="K22" s="42">
        <f>I22</f>
        <v>900000000</v>
      </c>
      <c r="L22" s="42"/>
    </row>
    <row r="23" spans="2:12" ht="26.25" customHeight="1">
      <c r="B23" s="58" t="s">
        <v>49</v>
      </c>
      <c r="C23" s="116" t="s">
        <v>8</v>
      </c>
      <c r="D23" s="42">
        <v>63977000</v>
      </c>
      <c r="E23" s="37"/>
      <c r="F23" s="41"/>
      <c r="G23" s="20"/>
      <c r="H23" s="20"/>
      <c r="I23" s="20"/>
      <c r="J23" s="57">
        <v>-63977000</v>
      </c>
      <c r="K23" s="42">
        <f>J23</f>
        <v>-63977000</v>
      </c>
      <c r="L23" s="42"/>
    </row>
    <row r="24" spans="2:12" ht="26.25" customHeight="1">
      <c r="B24" s="58" t="s">
        <v>47</v>
      </c>
      <c r="C24" s="116" t="s">
        <v>45</v>
      </c>
      <c r="D24" s="42">
        <v>23235000</v>
      </c>
      <c r="E24" s="37"/>
      <c r="F24" s="41"/>
      <c r="G24" s="20"/>
      <c r="H24" s="20"/>
      <c r="I24" s="20"/>
      <c r="J24" s="57">
        <f>-D24</f>
        <v>-23235000</v>
      </c>
      <c r="K24" s="42">
        <f>J24</f>
        <v>-23235000</v>
      </c>
      <c r="L24" s="42"/>
    </row>
    <row r="25" spans="2:12" ht="26.25" customHeight="1">
      <c r="B25" s="58" t="s">
        <v>66</v>
      </c>
      <c r="C25" s="116" t="s">
        <v>45</v>
      </c>
      <c r="D25" s="42">
        <v>10089000</v>
      </c>
      <c r="E25" s="37"/>
      <c r="F25" s="41"/>
      <c r="G25" s="20"/>
      <c r="H25" s="20"/>
      <c r="I25" s="20"/>
      <c r="J25" s="57">
        <v>-10089000</v>
      </c>
      <c r="K25" s="42">
        <f>J25</f>
        <v>-10089000</v>
      </c>
      <c r="L25" s="42"/>
    </row>
    <row r="26" spans="2:12" ht="26.25" customHeight="1">
      <c r="B26" s="58" t="s">
        <v>46</v>
      </c>
      <c r="C26" s="116" t="s">
        <v>45</v>
      </c>
      <c r="D26" s="42">
        <v>15631000</v>
      </c>
      <c r="E26" s="37"/>
      <c r="F26" s="41"/>
      <c r="G26" s="20"/>
      <c r="H26" s="20"/>
      <c r="I26" s="20"/>
      <c r="J26" s="57">
        <f>-D26</f>
        <v>-15631000</v>
      </c>
      <c r="K26" s="42">
        <f>J26</f>
        <v>-15631000</v>
      </c>
      <c r="L26" s="42">
        <f>SUM(K24:K27)</f>
        <v>-77893000</v>
      </c>
    </row>
    <row r="27" spans="2:12" ht="26.25" customHeight="1">
      <c r="B27" s="58" t="s">
        <v>48</v>
      </c>
      <c r="C27" s="116" t="s">
        <v>45</v>
      </c>
      <c r="D27" s="42">
        <v>28938000</v>
      </c>
      <c r="E27" s="37"/>
      <c r="F27" s="41"/>
      <c r="G27" s="20"/>
      <c r="H27" s="20"/>
      <c r="I27" s="20"/>
      <c r="J27" s="57">
        <f>-D27</f>
        <v>-28938000</v>
      </c>
      <c r="K27" s="42">
        <f>J27</f>
        <v>-28938000</v>
      </c>
      <c r="L27" s="42"/>
    </row>
    <row r="28" spans="2:12" ht="26.25" customHeight="1">
      <c r="B28" s="81" t="s">
        <v>24</v>
      </c>
      <c r="C28" s="82"/>
      <c r="D28" s="82"/>
      <c r="E28" s="83"/>
      <c r="F28" s="84"/>
      <c r="G28" s="82"/>
      <c r="H28" s="82"/>
      <c r="I28" s="85">
        <f>SUM(I6:I27)</f>
        <v>17582542000</v>
      </c>
      <c r="J28" s="86">
        <f>SUM(J6:J27)</f>
        <v>-164329620</v>
      </c>
      <c r="K28" s="86">
        <f>SUM(K6:K27)</f>
        <v>16547256000</v>
      </c>
      <c r="L28" s="86">
        <f>SUM(L6:L27)</f>
        <v>16547256000</v>
      </c>
    </row>
    <row r="29" ht="24"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75" customHeight="1"/>
    <row r="60" ht="18.75" customHeight="1"/>
    <row r="61" ht="18.75" customHeight="1"/>
    <row r="62" ht="18.75" customHeight="1"/>
    <row r="63" ht="18.75" customHeight="1"/>
    <row r="64" ht="18" customHeight="1"/>
    <row r="65" ht="18"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 customHeight="1"/>
    <row r="77" ht="18.75" customHeight="1"/>
  </sheetData>
  <mergeCells count="1">
    <mergeCell ref="E13:F13"/>
  </mergeCells>
  <printOptions/>
  <pageMargins left="0.29" right="0.26" top="1.02" bottom="0.52" header="0.68" footer="0.33"/>
  <pageSetup horizontalDpi="600" verticalDpi="600" orientation="landscape" paperSize="9" scale="70" r:id="rId1"/>
  <headerFooter alignWithMargins="0">
    <oddHeader>&amp;L&amp;"ＭＳ ゴシック,太字"&amp;16平成22年度予算編成替えの内訳</oddHeader>
    <oddFooter>&amp;R&amp;D&amp;T</oddFooter>
  </headerFooter>
</worksheet>
</file>

<file path=xl/worksheets/sheet2.xml><?xml version="1.0" encoding="utf-8"?>
<worksheet xmlns="http://schemas.openxmlformats.org/spreadsheetml/2006/main" xmlns:r="http://schemas.openxmlformats.org/officeDocument/2006/relationships">
  <dimension ref="A1:D7"/>
  <sheetViews>
    <sheetView workbookViewId="0" topLeftCell="A1">
      <selection activeCell="D7" sqref="D7"/>
    </sheetView>
  </sheetViews>
  <sheetFormatPr defaultColWidth="9.00390625" defaultRowHeight="13.5"/>
  <cols>
    <col min="1" max="4" width="15.625" style="0" customWidth="1"/>
    <col min="5" max="5" width="10.25390625" style="48" bestFit="1" customWidth="1"/>
    <col min="6" max="6" width="12.625" style="0" customWidth="1"/>
    <col min="7" max="7" width="13.25390625" style="0" customWidth="1"/>
    <col min="8" max="8" width="10.25390625" style="0" bestFit="1" customWidth="1"/>
    <col min="10" max="10" width="11.00390625" style="0" customWidth="1"/>
  </cols>
  <sheetData>
    <row r="1" ht="13.5">
      <c r="A1" t="s">
        <v>52</v>
      </c>
    </row>
    <row r="2" spans="1:4" ht="13.5">
      <c r="A2" s="48"/>
      <c r="B2" t="s">
        <v>57</v>
      </c>
      <c r="C2" s="48"/>
      <c r="D2" s="51" t="s">
        <v>55</v>
      </c>
    </row>
    <row r="3" spans="2:4" ht="13.5">
      <c r="B3" s="53" t="s">
        <v>53</v>
      </c>
      <c r="C3" s="53" t="s">
        <v>56</v>
      </c>
      <c r="D3" s="53" t="s">
        <v>58</v>
      </c>
    </row>
    <row r="4" spans="1:4" ht="13.5">
      <c r="A4" s="52" t="s">
        <v>51</v>
      </c>
      <c r="B4" s="60">
        <v>9376120</v>
      </c>
      <c r="C4" s="61">
        <v>991250</v>
      </c>
      <c r="D4" s="62">
        <f>SUM(B4:C4)</f>
        <v>10367370</v>
      </c>
    </row>
    <row r="5" spans="1:4" ht="13.5">
      <c r="A5" s="54" t="s">
        <v>54</v>
      </c>
      <c r="B5" s="55">
        <v>4720500</v>
      </c>
      <c r="C5" s="56">
        <v>654750</v>
      </c>
      <c r="D5" s="63">
        <f>SUM(B5:C5)</f>
        <v>5375250</v>
      </c>
    </row>
    <row r="6" spans="3:4" ht="13.5">
      <c r="C6" s="64" t="s">
        <v>59</v>
      </c>
      <c r="D6" s="55">
        <f>SUM(D4:D5)</f>
        <v>15742620</v>
      </c>
    </row>
    <row r="7" spans="3:4" ht="13.5">
      <c r="C7" s="102" t="s">
        <v>57</v>
      </c>
      <c r="D7" s="103">
        <v>15743000</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E126"/>
  <sheetViews>
    <sheetView workbookViewId="0" topLeftCell="A1">
      <selection activeCell="B4" sqref="B4"/>
    </sheetView>
  </sheetViews>
  <sheetFormatPr defaultColWidth="9.00390625" defaultRowHeight="13.5"/>
  <cols>
    <col min="1" max="1" width="9.50390625" style="2" customWidth="1"/>
    <col min="2" max="2" width="26.625" style="2" customWidth="1"/>
    <col min="3" max="3" width="35.00390625" style="2" customWidth="1"/>
    <col min="4" max="4" width="16.00390625" style="124" customWidth="1"/>
    <col min="5" max="5" width="12.00390625" style="112" customWidth="1"/>
    <col min="6" max="16384" width="9.00390625" style="2" customWidth="1"/>
  </cols>
  <sheetData>
    <row r="1" spans="4:5" ht="17.25">
      <c r="D1" s="132" t="s">
        <v>124</v>
      </c>
      <c r="E1" s="133"/>
    </row>
    <row r="2" ht="6" customHeight="1"/>
    <row r="3" spans="1:5" ht="17.25">
      <c r="A3" s="113" t="s">
        <v>16</v>
      </c>
      <c r="D3" s="27" t="s">
        <v>72</v>
      </c>
      <c r="E3" s="27" t="s">
        <v>118</v>
      </c>
    </row>
    <row r="4" spans="1:3" ht="15.75" customHeight="1">
      <c r="A4" s="23" t="s">
        <v>20</v>
      </c>
      <c r="B4" s="4"/>
      <c r="C4" s="12"/>
    </row>
    <row r="5" spans="1:5" ht="18" customHeight="1">
      <c r="A5" s="5" t="s">
        <v>0</v>
      </c>
      <c r="B5" s="36" t="s">
        <v>153</v>
      </c>
      <c r="C5" s="99" t="s">
        <v>17</v>
      </c>
      <c r="D5" s="109">
        <v>16547256000</v>
      </c>
      <c r="E5" s="112" t="s">
        <v>125</v>
      </c>
    </row>
    <row r="6" spans="1:3" ht="18" customHeight="1">
      <c r="A6" s="5" t="s">
        <v>3</v>
      </c>
      <c r="B6" s="98" t="s">
        <v>154</v>
      </c>
      <c r="C6" s="100"/>
    </row>
    <row r="7" spans="1:3" ht="18" customHeight="1">
      <c r="A7" s="25" t="s">
        <v>21</v>
      </c>
      <c r="B7" s="9"/>
      <c r="C7" s="26"/>
    </row>
    <row r="8" ht="18" customHeight="1"/>
    <row r="9" ht="18" customHeight="1">
      <c r="A9" s="113" t="s">
        <v>1</v>
      </c>
    </row>
    <row r="10" spans="1:3" ht="18" customHeight="1">
      <c r="A10" s="23" t="s">
        <v>2</v>
      </c>
      <c r="B10" s="4"/>
      <c r="C10" s="12"/>
    </row>
    <row r="11" spans="1:5" ht="18" customHeight="1">
      <c r="A11" s="5" t="s">
        <v>0</v>
      </c>
      <c r="B11" s="36" t="s">
        <v>69</v>
      </c>
      <c r="C11" s="99" t="s">
        <v>4</v>
      </c>
      <c r="D11" s="124">
        <v>-10368000</v>
      </c>
      <c r="E11" s="112" t="s">
        <v>126</v>
      </c>
    </row>
    <row r="12" spans="1:3" ht="18" customHeight="1">
      <c r="A12" s="5" t="s">
        <v>3</v>
      </c>
      <c r="B12" s="98" t="s">
        <v>70</v>
      </c>
      <c r="C12" s="100"/>
    </row>
    <row r="13" spans="1:3" ht="18" customHeight="1">
      <c r="A13" s="28" t="s">
        <v>25</v>
      </c>
      <c r="B13" s="13"/>
      <c r="C13" s="29"/>
    </row>
    <row r="14" spans="1:3" ht="18" customHeight="1">
      <c r="A14" s="21" t="s">
        <v>64</v>
      </c>
      <c r="B14" s="8"/>
      <c r="C14" s="22"/>
    </row>
    <row r="15" spans="1:3" ht="18" customHeight="1">
      <c r="A15" s="25" t="s">
        <v>71</v>
      </c>
      <c r="B15" s="9"/>
      <c r="C15" s="26"/>
    </row>
    <row r="16" ht="18" customHeight="1"/>
    <row r="17" spans="1:3" ht="18" customHeight="1">
      <c r="A17" s="3" t="s">
        <v>26</v>
      </c>
      <c r="B17" s="101"/>
      <c r="C17" s="10"/>
    </row>
    <row r="18" spans="1:5" ht="18" customHeight="1">
      <c r="A18" s="5" t="s">
        <v>0</v>
      </c>
      <c r="B18" s="36" t="s">
        <v>74</v>
      </c>
      <c r="C18" s="99" t="s">
        <v>4</v>
      </c>
      <c r="D18" s="124">
        <v>-5376000</v>
      </c>
      <c r="E18" s="112" t="s">
        <v>126</v>
      </c>
    </row>
    <row r="19" spans="1:3" ht="18" customHeight="1">
      <c r="A19" s="5" t="s">
        <v>3</v>
      </c>
      <c r="B19" s="98" t="s">
        <v>73</v>
      </c>
      <c r="C19" s="100"/>
    </row>
    <row r="20" spans="1:3" ht="18" customHeight="1">
      <c r="A20" s="28" t="s">
        <v>65</v>
      </c>
      <c r="B20" s="13"/>
      <c r="C20" s="29"/>
    </row>
    <row r="21" spans="1:4" ht="18" customHeight="1">
      <c r="A21" s="21" t="s">
        <v>64</v>
      </c>
      <c r="B21" s="8"/>
      <c r="C21" s="22"/>
      <c r="D21" s="125"/>
    </row>
    <row r="22" spans="1:4" ht="18" customHeight="1">
      <c r="A22" s="25" t="s">
        <v>68</v>
      </c>
      <c r="B22" s="9"/>
      <c r="C22" s="26"/>
      <c r="D22" s="125"/>
    </row>
    <row r="23" spans="1:4" ht="18" customHeight="1">
      <c r="A23" s="8"/>
      <c r="B23" s="8"/>
      <c r="C23" s="8"/>
      <c r="D23" s="125"/>
    </row>
    <row r="24" spans="1:4" ht="18" customHeight="1">
      <c r="A24" s="3" t="s">
        <v>9</v>
      </c>
      <c r="B24" s="4"/>
      <c r="C24" s="10"/>
      <c r="D24" s="125"/>
    </row>
    <row r="25" spans="1:5" ht="18" customHeight="1">
      <c r="A25" s="5" t="s">
        <v>0</v>
      </c>
      <c r="B25" s="6" t="s">
        <v>120</v>
      </c>
      <c r="C25" s="11" t="s">
        <v>5</v>
      </c>
      <c r="D25" s="126">
        <v>-6717000</v>
      </c>
      <c r="E25" s="112" t="s">
        <v>127</v>
      </c>
    </row>
    <row r="26" spans="1:4" ht="18" customHeight="1">
      <c r="A26" s="5" t="s">
        <v>3</v>
      </c>
      <c r="B26" s="7" t="s">
        <v>121</v>
      </c>
      <c r="C26" s="11"/>
      <c r="D26" s="125"/>
    </row>
    <row r="27" spans="1:4" ht="18" customHeight="1">
      <c r="A27" s="21" t="s">
        <v>29</v>
      </c>
      <c r="B27" s="8"/>
      <c r="C27" s="22"/>
      <c r="D27" s="125"/>
    </row>
    <row r="28" spans="1:4" ht="18" customHeight="1">
      <c r="A28" s="25" t="s">
        <v>122</v>
      </c>
      <c r="B28" s="9"/>
      <c r="C28" s="26"/>
      <c r="D28" s="125"/>
    </row>
    <row r="29" ht="18" customHeight="1"/>
    <row r="30" spans="1:3" ht="18" customHeight="1">
      <c r="A30" s="3" t="s">
        <v>12</v>
      </c>
      <c r="B30" s="4"/>
      <c r="C30" s="10"/>
    </row>
    <row r="31" spans="1:5" ht="18" customHeight="1">
      <c r="A31" s="5" t="s">
        <v>0</v>
      </c>
      <c r="B31" s="6" t="s">
        <v>79</v>
      </c>
      <c r="C31" s="11" t="s">
        <v>11</v>
      </c>
      <c r="D31" s="124">
        <v>354107000</v>
      </c>
      <c r="E31" s="112" t="s">
        <v>128</v>
      </c>
    </row>
    <row r="32" spans="1:3" ht="18" customHeight="1">
      <c r="A32" s="5" t="s">
        <v>3</v>
      </c>
      <c r="B32" s="7" t="s">
        <v>77</v>
      </c>
      <c r="C32" s="11"/>
    </row>
    <row r="33" spans="1:3" ht="18" customHeight="1">
      <c r="A33" s="21" t="s">
        <v>78</v>
      </c>
      <c r="B33" s="8"/>
      <c r="C33" s="22"/>
    </row>
    <row r="34" spans="1:3" ht="18" customHeight="1">
      <c r="A34" s="25" t="s">
        <v>80</v>
      </c>
      <c r="B34" s="9"/>
      <c r="C34" s="26"/>
    </row>
    <row r="35" ht="18" customHeight="1"/>
    <row r="36" spans="1:3" ht="18" customHeight="1">
      <c r="A36" s="3" t="s">
        <v>67</v>
      </c>
      <c r="B36" s="4"/>
      <c r="C36" s="10"/>
    </row>
    <row r="37" spans="1:5" ht="18" customHeight="1">
      <c r="A37" s="5" t="s">
        <v>0</v>
      </c>
      <c r="B37" s="6" t="s">
        <v>93</v>
      </c>
      <c r="C37" s="11" t="s">
        <v>75</v>
      </c>
      <c r="D37" s="124">
        <v>21847000</v>
      </c>
      <c r="E37" s="112" t="s">
        <v>129</v>
      </c>
    </row>
    <row r="38" spans="1:3" ht="18" customHeight="1">
      <c r="A38" s="5" t="s">
        <v>3</v>
      </c>
      <c r="B38" s="108" t="s">
        <v>76</v>
      </c>
      <c r="C38" s="11"/>
    </row>
    <row r="39" spans="1:3" ht="18" customHeight="1">
      <c r="A39" s="21" t="s">
        <v>81</v>
      </c>
      <c r="B39" s="8"/>
      <c r="C39" s="22"/>
    </row>
    <row r="40" spans="1:3" ht="18" customHeight="1">
      <c r="A40" s="25" t="s">
        <v>94</v>
      </c>
      <c r="B40" s="9"/>
      <c r="C40" s="26"/>
    </row>
    <row r="41" ht="18" customHeight="1"/>
    <row r="42" spans="1:3" ht="18" customHeight="1">
      <c r="A42" s="3" t="s">
        <v>32</v>
      </c>
      <c r="B42" s="4"/>
      <c r="C42" s="10"/>
    </row>
    <row r="43" spans="1:5" ht="18" customHeight="1">
      <c r="A43" s="5" t="s">
        <v>0</v>
      </c>
      <c r="B43" s="6" t="s">
        <v>82</v>
      </c>
      <c r="C43" s="11" t="s">
        <v>7</v>
      </c>
      <c r="D43" s="124">
        <v>258730000</v>
      </c>
      <c r="E43" s="112" t="s">
        <v>130</v>
      </c>
    </row>
    <row r="44" spans="1:3" ht="18" customHeight="1">
      <c r="A44" s="5" t="s">
        <v>3</v>
      </c>
      <c r="B44" s="7" t="s">
        <v>83</v>
      </c>
      <c r="C44" s="11"/>
    </row>
    <row r="45" spans="1:3" ht="18" customHeight="1">
      <c r="A45" s="21" t="s">
        <v>84</v>
      </c>
      <c r="B45" s="8"/>
      <c r="C45" s="22"/>
    </row>
    <row r="46" spans="1:3" ht="18" customHeight="1">
      <c r="A46" s="25" t="s">
        <v>85</v>
      </c>
      <c r="B46" s="9"/>
      <c r="C46" s="26"/>
    </row>
    <row r="47" spans="1:3" ht="18" customHeight="1">
      <c r="A47" s="8"/>
      <c r="B47" s="8"/>
      <c r="C47" s="8"/>
    </row>
    <row r="48" spans="1:3" ht="18" customHeight="1">
      <c r="A48" s="8"/>
      <c r="B48" s="8"/>
      <c r="C48" s="8"/>
    </row>
    <row r="49" spans="1:3" ht="18" customHeight="1">
      <c r="A49" s="8"/>
      <c r="B49" s="8"/>
      <c r="C49" s="8"/>
    </row>
    <row r="50" spans="1:3" ht="18" customHeight="1">
      <c r="A50" s="8"/>
      <c r="B50" s="8"/>
      <c r="C50" s="8"/>
    </row>
    <row r="51" spans="1:3" ht="18" customHeight="1">
      <c r="A51" s="8"/>
      <c r="B51" s="31"/>
      <c r="C51" s="8"/>
    </row>
    <row r="52" spans="1:3" ht="18" customHeight="1">
      <c r="A52" s="3" t="s">
        <v>30</v>
      </c>
      <c r="B52" s="4"/>
      <c r="C52" s="10"/>
    </row>
    <row r="53" spans="1:5" ht="18" customHeight="1">
      <c r="A53" s="5" t="s">
        <v>0</v>
      </c>
      <c r="B53" s="6" t="s">
        <v>89</v>
      </c>
      <c r="C53" s="11" t="s">
        <v>7</v>
      </c>
      <c r="D53" s="124">
        <v>8580000000</v>
      </c>
      <c r="E53" s="112" t="s">
        <v>131</v>
      </c>
    </row>
    <row r="54" spans="1:3" ht="18" customHeight="1">
      <c r="A54" s="5" t="s">
        <v>3</v>
      </c>
      <c r="B54" s="7" t="s">
        <v>88</v>
      </c>
      <c r="C54" s="11"/>
    </row>
    <row r="55" spans="1:3" ht="18" customHeight="1">
      <c r="A55" s="21" t="s">
        <v>87</v>
      </c>
      <c r="B55" s="8"/>
      <c r="C55" s="22"/>
    </row>
    <row r="56" spans="1:3" ht="18" customHeight="1">
      <c r="A56" s="25" t="s">
        <v>86</v>
      </c>
      <c r="B56" s="9"/>
      <c r="C56" s="26"/>
    </row>
    <row r="57" ht="18" customHeight="1"/>
    <row r="58" spans="1:3" ht="18" customHeight="1">
      <c r="A58" s="3" t="s">
        <v>36</v>
      </c>
      <c r="B58" s="4"/>
      <c r="C58" s="10"/>
    </row>
    <row r="59" spans="1:5" ht="18" customHeight="1">
      <c r="A59" s="5" t="s">
        <v>0</v>
      </c>
      <c r="B59" s="6" t="s">
        <v>91</v>
      </c>
      <c r="C59" s="11" t="s">
        <v>7</v>
      </c>
      <c r="D59" s="124">
        <v>5300000000</v>
      </c>
      <c r="E59" s="112" t="s">
        <v>130</v>
      </c>
    </row>
    <row r="60" spans="1:3" ht="18" customHeight="1">
      <c r="A60" s="5" t="s">
        <v>3</v>
      </c>
      <c r="B60" s="7" t="s">
        <v>92</v>
      </c>
      <c r="C60" s="11"/>
    </row>
    <row r="61" spans="1:3" ht="18" customHeight="1">
      <c r="A61" s="21" t="s">
        <v>90</v>
      </c>
      <c r="B61" s="8"/>
      <c r="C61" s="22"/>
    </row>
    <row r="62" spans="1:3" ht="18" customHeight="1">
      <c r="A62" s="25"/>
      <c r="B62" s="9"/>
      <c r="C62" s="26"/>
    </row>
    <row r="63" spans="1:3" ht="18" customHeight="1">
      <c r="A63" s="8"/>
      <c r="B63" s="8"/>
      <c r="C63" s="8"/>
    </row>
    <row r="64" spans="1:3" ht="18" customHeight="1">
      <c r="A64" s="3" t="s">
        <v>19</v>
      </c>
      <c r="B64" s="4"/>
      <c r="C64" s="10"/>
    </row>
    <row r="65" spans="1:5" ht="18" customHeight="1">
      <c r="A65" s="5" t="s">
        <v>0</v>
      </c>
      <c r="B65" s="6" t="s">
        <v>132</v>
      </c>
      <c r="C65" s="11" t="s">
        <v>7</v>
      </c>
      <c r="D65" s="124">
        <v>28346000</v>
      </c>
      <c r="E65" s="112" t="s">
        <v>133</v>
      </c>
    </row>
    <row r="66" spans="1:3" ht="18" customHeight="1">
      <c r="A66" s="5" t="s">
        <v>3</v>
      </c>
      <c r="B66" s="7" t="s">
        <v>96</v>
      </c>
      <c r="C66" s="11"/>
    </row>
    <row r="67" spans="1:3" ht="18" customHeight="1">
      <c r="A67" s="21" t="s">
        <v>81</v>
      </c>
      <c r="B67" s="8"/>
      <c r="C67" s="22"/>
    </row>
    <row r="68" spans="1:3" ht="18" customHeight="1">
      <c r="A68" s="25" t="s">
        <v>95</v>
      </c>
      <c r="B68" s="9"/>
      <c r="C68" s="26"/>
    </row>
    <row r="69" ht="18" customHeight="1"/>
    <row r="70" spans="1:3" ht="18" customHeight="1">
      <c r="A70" s="3" t="s">
        <v>134</v>
      </c>
      <c r="B70" s="4"/>
      <c r="C70" s="10"/>
    </row>
    <row r="71" spans="1:5" ht="18" customHeight="1">
      <c r="A71" s="5" t="s">
        <v>0</v>
      </c>
      <c r="B71" s="6" t="s">
        <v>157</v>
      </c>
      <c r="C71" s="11" t="s">
        <v>135</v>
      </c>
      <c r="D71" s="124">
        <v>8453000</v>
      </c>
      <c r="E71" s="112" t="s">
        <v>136</v>
      </c>
    </row>
    <row r="72" spans="1:3" ht="18" customHeight="1">
      <c r="A72" s="5" t="s">
        <v>3</v>
      </c>
      <c r="B72" s="7" t="s">
        <v>158</v>
      </c>
      <c r="C72" s="11"/>
    </row>
    <row r="73" spans="1:3" ht="18" customHeight="1">
      <c r="A73" s="21" t="s">
        <v>155</v>
      </c>
      <c r="B73" s="8"/>
      <c r="C73" s="22"/>
    </row>
    <row r="74" spans="1:3" ht="18" customHeight="1">
      <c r="A74" s="25" t="s">
        <v>156</v>
      </c>
      <c r="B74" s="9"/>
      <c r="C74" s="26"/>
    </row>
    <row r="75" ht="18" customHeight="1"/>
    <row r="76" spans="1:3" ht="18" customHeight="1">
      <c r="A76" s="3" t="s">
        <v>97</v>
      </c>
      <c r="B76" s="4"/>
      <c r="C76" s="10"/>
    </row>
    <row r="77" spans="1:5" ht="18" customHeight="1">
      <c r="A77" s="5" t="s">
        <v>0</v>
      </c>
      <c r="B77" s="6" t="s">
        <v>163</v>
      </c>
      <c r="C77" s="11" t="s">
        <v>135</v>
      </c>
      <c r="D77" s="124">
        <v>50104000</v>
      </c>
      <c r="E77" s="112" t="s">
        <v>136</v>
      </c>
    </row>
    <row r="78" spans="1:3" ht="18" customHeight="1">
      <c r="A78" s="5" t="s">
        <v>3</v>
      </c>
      <c r="B78" s="7" t="s">
        <v>161</v>
      </c>
      <c r="C78" s="11"/>
    </row>
    <row r="79" spans="1:3" ht="18" customHeight="1">
      <c r="A79" s="21" t="s">
        <v>159</v>
      </c>
      <c r="B79" s="8"/>
      <c r="C79" s="22"/>
    </row>
    <row r="80" spans="1:3" ht="18" customHeight="1">
      <c r="A80" s="21" t="s">
        <v>160</v>
      </c>
      <c r="B80" s="8"/>
      <c r="C80" s="22" t="s">
        <v>147</v>
      </c>
    </row>
    <row r="81" spans="1:3" ht="18" customHeight="1">
      <c r="A81" s="25" t="s">
        <v>162</v>
      </c>
      <c r="B81" s="9"/>
      <c r="C81" s="26"/>
    </row>
    <row r="82" ht="18" customHeight="1"/>
    <row r="83" spans="1:3" ht="18" customHeight="1">
      <c r="A83" s="3" t="s">
        <v>98</v>
      </c>
      <c r="B83" s="4"/>
      <c r="C83" s="10"/>
    </row>
    <row r="84" spans="1:5" ht="18" customHeight="1">
      <c r="A84" s="5" t="s">
        <v>0</v>
      </c>
      <c r="B84" s="6" t="s">
        <v>99</v>
      </c>
      <c r="C84" s="11" t="s">
        <v>6</v>
      </c>
      <c r="D84" s="124">
        <v>1140000000</v>
      </c>
      <c r="E84" s="112" t="s">
        <v>137</v>
      </c>
    </row>
    <row r="85" spans="1:3" ht="18" customHeight="1">
      <c r="A85" s="5" t="s">
        <v>3</v>
      </c>
      <c r="B85" s="7" t="s">
        <v>138</v>
      </c>
      <c r="C85" s="11"/>
    </row>
    <row r="86" spans="1:3" ht="18" customHeight="1">
      <c r="A86" s="21" t="s">
        <v>87</v>
      </c>
      <c r="B86" s="8"/>
      <c r="C86" s="22"/>
    </row>
    <row r="87" spans="1:3" ht="18" customHeight="1">
      <c r="A87" s="25" t="s">
        <v>100</v>
      </c>
      <c r="B87" s="9"/>
      <c r="C87" s="26"/>
    </row>
    <row r="88" ht="18" customHeight="1"/>
    <row r="89" spans="1:3" ht="18" customHeight="1">
      <c r="A89" s="23" t="s">
        <v>101</v>
      </c>
      <c r="B89" s="24"/>
      <c r="C89" s="10"/>
    </row>
    <row r="90" spans="1:5" ht="18" customHeight="1">
      <c r="A90" s="5" t="s">
        <v>0</v>
      </c>
      <c r="B90" s="6" t="s">
        <v>102</v>
      </c>
      <c r="C90" s="11" t="s">
        <v>8</v>
      </c>
      <c r="D90" s="124">
        <v>70000000</v>
      </c>
      <c r="E90" s="112" t="s">
        <v>139</v>
      </c>
    </row>
    <row r="91" spans="1:3" ht="18" customHeight="1">
      <c r="A91" s="5" t="s">
        <v>3</v>
      </c>
      <c r="B91" s="7" t="s">
        <v>103</v>
      </c>
      <c r="C91" s="11"/>
    </row>
    <row r="92" spans="1:3" ht="18" customHeight="1">
      <c r="A92" s="110" t="s">
        <v>104</v>
      </c>
      <c r="B92" s="111"/>
      <c r="C92" s="16"/>
    </row>
    <row r="93" spans="1:3" ht="18" customHeight="1">
      <c r="A93" s="8"/>
      <c r="B93" s="8"/>
      <c r="C93" s="8"/>
    </row>
    <row r="94" spans="1:3" ht="18" customHeight="1">
      <c r="A94" s="8"/>
      <c r="B94" s="8"/>
      <c r="C94" s="8"/>
    </row>
    <row r="95" spans="1:3" ht="18" customHeight="1">
      <c r="A95" s="8"/>
      <c r="B95" s="8"/>
      <c r="C95" s="8"/>
    </row>
    <row r="96" spans="1:3" ht="18" customHeight="1">
      <c r="A96" s="8"/>
      <c r="B96" s="8"/>
      <c r="C96" s="8"/>
    </row>
    <row r="97" spans="1:3" ht="18" customHeight="1">
      <c r="A97" s="8"/>
      <c r="B97" s="8"/>
      <c r="C97" s="8"/>
    </row>
    <row r="98" ht="19.5" customHeight="1"/>
    <row r="99" ht="19.5" customHeight="1"/>
    <row r="100" spans="1:3" ht="18" customHeight="1">
      <c r="A100" s="23" t="s">
        <v>105</v>
      </c>
      <c r="B100" s="24"/>
      <c r="C100" s="10"/>
    </row>
    <row r="101" spans="1:5" ht="18" customHeight="1">
      <c r="A101" s="5" t="s">
        <v>0</v>
      </c>
      <c r="B101" s="6" t="s">
        <v>15</v>
      </c>
      <c r="C101" s="11" t="s">
        <v>8</v>
      </c>
      <c r="D101" s="124">
        <v>900000000</v>
      </c>
      <c r="E101" s="112" t="s">
        <v>139</v>
      </c>
    </row>
    <row r="102" spans="1:3" ht="18" customHeight="1">
      <c r="A102" s="5" t="s">
        <v>3</v>
      </c>
      <c r="B102" s="7" t="s">
        <v>14</v>
      </c>
      <c r="C102" s="11"/>
    </row>
    <row r="103" spans="1:3" ht="18" customHeight="1">
      <c r="A103" s="28" t="s">
        <v>106</v>
      </c>
      <c r="B103" s="13"/>
      <c r="C103" s="29"/>
    </row>
    <row r="104" spans="1:3" ht="18" customHeight="1">
      <c r="A104" s="25" t="s">
        <v>13</v>
      </c>
      <c r="B104" s="9"/>
      <c r="C104" s="26"/>
    </row>
    <row r="105" spans="1:3" ht="18" customHeight="1">
      <c r="A105" s="8"/>
      <c r="B105" s="8"/>
      <c r="C105" s="8"/>
    </row>
    <row r="106" spans="1:3" ht="18" customHeight="1">
      <c r="A106" s="3" t="s">
        <v>107</v>
      </c>
      <c r="B106" s="4"/>
      <c r="C106" s="10"/>
    </row>
    <row r="107" spans="1:5" ht="18" customHeight="1">
      <c r="A107" s="5" t="s">
        <v>0</v>
      </c>
      <c r="B107" s="6" t="s">
        <v>109</v>
      </c>
      <c r="C107" s="11" t="s">
        <v>119</v>
      </c>
      <c r="D107" s="124">
        <v>-63977000</v>
      </c>
      <c r="E107" s="112" t="s">
        <v>140</v>
      </c>
    </row>
    <row r="108" spans="1:3" ht="18" customHeight="1">
      <c r="A108" s="14" t="s">
        <v>3</v>
      </c>
      <c r="B108" s="15" t="s">
        <v>108</v>
      </c>
      <c r="C108" s="16"/>
    </row>
    <row r="109" ht="18" customHeight="1"/>
    <row r="110" spans="1:3" ht="18" customHeight="1">
      <c r="A110" s="3" t="s">
        <v>141</v>
      </c>
      <c r="B110" s="4"/>
      <c r="C110" s="10"/>
    </row>
    <row r="111" spans="1:5" ht="18" customHeight="1">
      <c r="A111" s="5" t="s">
        <v>0</v>
      </c>
      <c r="B111" s="6" t="s">
        <v>112</v>
      </c>
      <c r="C111" s="11" t="s">
        <v>45</v>
      </c>
      <c r="D111" s="124">
        <v>-23235000</v>
      </c>
      <c r="E111" s="112" t="s">
        <v>142</v>
      </c>
    </row>
    <row r="112" spans="1:3" ht="18" customHeight="1">
      <c r="A112" s="14" t="s">
        <v>3</v>
      </c>
      <c r="B112" s="15" t="s">
        <v>113</v>
      </c>
      <c r="C112" s="16"/>
    </row>
    <row r="113" ht="18" customHeight="1"/>
    <row r="114" spans="1:4" ht="18" customHeight="1">
      <c r="A114" s="3" t="s">
        <v>143</v>
      </c>
      <c r="B114" s="4"/>
      <c r="C114" s="10"/>
      <c r="D114" s="2"/>
    </row>
    <row r="115" spans="1:5" ht="18" customHeight="1">
      <c r="A115" s="5" t="s">
        <v>0</v>
      </c>
      <c r="B115" s="6" t="s">
        <v>114</v>
      </c>
      <c r="C115" s="11" t="s">
        <v>45</v>
      </c>
      <c r="D115" s="124">
        <v>-10089000</v>
      </c>
      <c r="E115" s="112" t="s">
        <v>142</v>
      </c>
    </row>
    <row r="116" spans="1:3" ht="18" customHeight="1">
      <c r="A116" s="14" t="s">
        <v>3</v>
      </c>
      <c r="B116" s="15" t="s">
        <v>115</v>
      </c>
      <c r="C116" s="16"/>
    </row>
    <row r="117" spans="4:5" ht="18" customHeight="1">
      <c r="D117" s="2"/>
      <c r="E117" s="2"/>
    </row>
    <row r="118" spans="1:3" ht="18" customHeight="1">
      <c r="A118" s="3" t="s">
        <v>144</v>
      </c>
      <c r="B118" s="4"/>
      <c r="C118" s="10"/>
    </row>
    <row r="119" spans="1:5" ht="18" customHeight="1">
      <c r="A119" s="5" t="s">
        <v>0</v>
      </c>
      <c r="B119" s="6" t="s">
        <v>110</v>
      </c>
      <c r="C119" s="11" t="s">
        <v>45</v>
      </c>
      <c r="D119" s="124">
        <v>-15631000</v>
      </c>
      <c r="E119" s="112" t="s">
        <v>145</v>
      </c>
    </row>
    <row r="120" spans="1:3" ht="18" customHeight="1">
      <c r="A120" s="14" t="s">
        <v>3</v>
      </c>
      <c r="B120" s="15" t="s">
        <v>111</v>
      </c>
      <c r="C120" s="16"/>
    </row>
    <row r="121" ht="18" customHeight="1"/>
    <row r="122" spans="1:3" ht="18" customHeight="1">
      <c r="A122" s="3" t="s">
        <v>48</v>
      </c>
      <c r="B122" s="4"/>
      <c r="C122" s="10"/>
    </row>
    <row r="123" spans="1:5" ht="18" customHeight="1">
      <c r="A123" s="5" t="s">
        <v>0</v>
      </c>
      <c r="B123" s="6" t="s">
        <v>116</v>
      </c>
      <c r="C123" s="11" t="s">
        <v>45</v>
      </c>
      <c r="D123" s="124">
        <v>-28938000</v>
      </c>
      <c r="E123" s="112" t="s">
        <v>146</v>
      </c>
    </row>
    <row r="124" spans="1:3" ht="18" customHeight="1">
      <c r="A124" s="14" t="s">
        <v>3</v>
      </c>
      <c r="B124" s="15" t="s">
        <v>117</v>
      </c>
      <c r="C124" s="16"/>
    </row>
    <row r="125" ht="18" customHeight="1"/>
    <row r="126" ht="18" customHeight="1">
      <c r="D126" s="124">
        <f>SUM(D10:D125)</f>
        <v>16547256000</v>
      </c>
    </row>
    <row r="127" ht="18" customHeight="1"/>
    <row r="128" ht="18" customHeight="1"/>
  </sheetData>
  <mergeCells count="1">
    <mergeCell ref="D1:E1"/>
  </mergeCells>
  <printOptions/>
  <pageMargins left="0.68" right="0.2" top="0.79" bottom="0.46" header="0.57" footer="0.33"/>
  <pageSetup horizontalDpi="600" verticalDpi="600" orientation="portrait" paperSize="9" scale="95" r:id="rId1"/>
  <headerFooter alignWithMargins="0">
    <oddHeader>&amp;L&amp;"ＭＳ Ｐゴシック,太字"&amp;14 平成22年度予算組替の内訳</oddHeader>
    <oddFooter>&amp;C&amp;P / &amp;N ページ</oddFooter>
  </headerFooter>
</worksheet>
</file>

<file path=xl/worksheets/sheet4.xml><?xml version="1.0" encoding="utf-8"?>
<worksheet xmlns="http://schemas.openxmlformats.org/spreadsheetml/2006/main" xmlns:r="http://schemas.openxmlformats.org/officeDocument/2006/relationships">
  <dimension ref="A2:E85"/>
  <sheetViews>
    <sheetView workbookViewId="0" topLeftCell="A25">
      <selection activeCell="H27" sqref="H27"/>
    </sheetView>
  </sheetViews>
  <sheetFormatPr defaultColWidth="9.00390625" defaultRowHeight="13.5"/>
  <cols>
    <col min="1" max="1" width="9.50390625" style="2" customWidth="1"/>
    <col min="2" max="2" width="26.625" style="2" customWidth="1"/>
    <col min="3" max="3" width="33.625" style="2" customWidth="1"/>
    <col min="4" max="4" width="16.00390625" style="124" customWidth="1"/>
    <col min="5" max="5" width="12.00390625" style="112" customWidth="1"/>
    <col min="6" max="16384" width="9.00390625" style="2" customWidth="1"/>
  </cols>
  <sheetData>
    <row r="2" spans="1:5" ht="17.25">
      <c r="A2" s="113" t="s">
        <v>16</v>
      </c>
      <c r="D2" s="27"/>
      <c r="E2" s="27"/>
    </row>
    <row r="3" spans="1:3" ht="17.25" customHeight="1">
      <c r="A3" s="23" t="s">
        <v>20</v>
      </c>
      <c r="B3" s="4"/>
      <c r="C3" s="12"/>
    </row>
    <row r="4" spans="1:4" ht="18" customHeight="1">
      <c r="A4" s="5" t="s">
        <v>0</v>
      </c>
      <c r="B4" s="36" t="s">
        <v>153</v>
      </c>
      <c r="C4" s="99" t="s">
        <v>17</v>
      </c>
      <c r="D4" s="109"/>
    </row>
    <row r="5" spans="1:3" ht="18" customHeight="1">
      <c r="A5" s="14" t="s">
        <v>3</v>
      </c>
      <c r="B5" s="127" t="s">
        <v>154</v>
      </c>
      <c r="C5" s="128"/>
    </row>
    <row r="6" spans="1:3" ht="13.5" customHeight="1">
      <c r="A6" s="8"/>
      <c r="B6" s="31"/>
      <c r="C6" s="31"/>
    </row>
    <row r="7" ht="13.5" customHeight="1"/>
    <row r="8" ht="18" customHeight="1">
      <c r="A8" s="113" t="s">
        <v>1</v>
      </c>
    </row>
    <row r="9" spans="1:3" ht="17.25" customHeight="1">
      <c r="A9" s="23" t="s">
        <v>2</v>
      </c>
      <c r="B9" s="4"/>
      <c r="C9" s="12"/>
    </row>
    <row r="10" spans="1:3" ht="18" customHeight="1">
      <c r="A10" s="5" t="s">
        <v>0</v>
      </c>
      <c r="B10" s="36" t="s">
        <v>69</v>
      </c>
      <c r="C10" s="99" t="s">
        <v>4</v>
      </c>
    </row>
    <row r="11" spans="1:3" ht="18" customHeight="1">
      <c r="A11" s="14" t="s">
        <v>3</v>
      </c>
      <c r="B11" s="127" t="s">
        <v>70</v>
      </c>
      <c r="C11" s="128"/>
    </row>
    <row r="12" ht="18" customHeight="1"/>
    <row r="13" spans="1:3" ht="17.25" customHeight="1">
      <c r="A13" s="3" t="s">
        <v>26</v>
      </c>
      <c r="B13" s="101"/>
      <c r="C13" s="10"/>
    </row>
    <row r="14" spans="1:3" ht="18" customHeight="1">
      <c r="A14" s="5" t="s">
        <v>0</v>
      </c>
      <c r="B14" s="36" t="s">
        <v>74</v>
      </c>
      <c r="C14" s="99" t="s">
        <v>4</v>
      </c>
    </row>
    <row r="15" spans="1:3" ht="18" customHeight="1">
      <c r="A15" s="14" t="s">
        <v>3</v>
      </c>
      <c r="B15" s="127" t="s">
        <v>73</v>
      </c>
      <c r="C15" s="128"/>
    </row>
    <row r="16" spans="1:4" ht="18" customHeight="1">
      <c r="A16" s="8"/>
      <c r="B16" s="8"/>
      <c r="C16" s="8"/>
      <c r="D16" s="125"/>
    </row>
    <row r="17" spans="1:4" ht="18" customHeight="1">
      <c r="A17" s="3" t="s">
        <v>9</v>
      </c>
      <c r="B17" s="4"/>
      <c r="C17" s="10"/>
      <c r="D17" s="125"/>
    </row>
    <row r="18" spans="1:4" ht="18" customHeight="1">
      <c r="A18" s="5" t="s">
        <v>0</v>
      </c>
      <c r="B18" s="6" t="s">
        <v>120</v>
      </c>
      <c r="C18" s="11" t="s">
        <v>5</v>
      </c>
      <c r="D18" s="126"/>
    </row>
    <row r="19" spans="1:4" ht="18" customHeight="1">
      <c r="A19" s="14" t="s">
        <v>3</v>
      </c>
      <c r="B19" s="15" t="s">
        <v>121</v>
      </c>
      <c r="C19" s="16"/>
      <c r="D19" s="125"/>
    </row>
    <row r="20" ht="18" customHeight="1"/>
    <row r="21" spans="1:3" ht="18" customHeight="1">
      <c r="A21" s="3" t="s">
        <v>12</v>
      </c>
      <c r="B21" s="4"/>
      <c r="C21" s="10"/>
    </row>
    <row r="22" spans="1:3" ht="18" customHeight="1">
      <c r="A22" s="5" t="s">
        <v>0</v>
      </c>
      <c r="B22" s="6" t="s">
        <v>79</v>
      </c>
      <c r="C22" s="11" t="s">
        <v>11</v>
      </c>
    </row>
    <row r="23" spans="1:3" ht="18" customHeight="1">
      <c r="A23" s="14" t="s">
        <v>3</v>
      </c>
      <c r="B23" s="15" t="s">
        <v>77</v>
      </c>
      <c r="C23" s="16"/>
    </row>
    <row r="24" ht="18" customHeight="1"/>
    <row r="25" spans="1:3" ht="18" customHeight="1">
      <c r="A25" s="3" t="s">
        <v>67</v>
      </c>
      <c r="B25" s="4"/>
      <c r="C25" s="10"/>
    </row>
    <row r="26" spans="1:3" ht="18" customHeight="1">
      <c r="A26" s="5" t="s">
        <v>0</v>
      </c>
      <c r="B26" s="6" t="s">
        <v>93</v>
      </c>
      <c r="C26" s="11" t="s">
        <v>75</v>
      </c>
    </row>
    <row r="27" spans="1:3" ht="18" customHeight="1">
      <c r="A27" s="14" t="s">
        <v>3</v>
      </c>
      <c r="B27" s="129" t="s">
        <v>76</v>
      </c>
      <c r="C27" s="16"/>
    </row>
    <row r="28" ht="18" customHeight="1"/>
    <row r="29" spans="1:3" ht="18" customHeight="1">
      <c r="A29" s="3" t="s">
        <v>32</v>
      </c>
      <c r="B29" s="4"/>
      <c r="C29" s="10"/>
    </row>
    <row r="30" spans="1:3" ht="18" customHeight="1">
      <c r="A30" s="5" t="s">
        <v>0</v>
      </c>
      <c r="B30" s="6" t="s">
        <v>82</v>
      </c>
      <c r="C30" s="11" t="s">
        <v>7</v>
      </c>
    </row>
    <row r="31" spans="1:3" ht="18" customHeight="1">
      <c r="A31" s="14" t="s">
        <v>3</v>
      </c>
      <c r="B31" s="15" t="s">
        <v>83</v>
      </c>
      <c r="C31" s="16"/>
    </row>
    <row r="32" spans="1:3" ht="18" customHeight="1">
      <c r="A32" s="8"/>
      <c r="B32" s="31"/>
      <c r="C32" s="8"/>
    </row>
    <row r="33" spans="1:3" ht="18" customHeight="1">
      <c r="A33" s="3" t="s">
        <v>30</v>
      </c>
      <c r="B33" s="4"/>
      <c r="C33" s="10"/>
    </row>
    <row r="34" spans="1:3" ht="18" customHeight="1">
      <c r="A34" s="5" t="s">
        <v>0</v>
      </c>
      <c r="B34" s="6" t="s">
        <v>89</v>
      </c>
      <c r="C34" s="11" t="s">
        <v>7</v>
      </c>
    </row>
    <row r="35" spans="1:3" ht="18" customHeight="1">
      <c r="A35" s="14" t="s">
        <v>3</v>
      </c>
      <c r="B35" s="15" t="s">
        <v>88</v>
      </c>
      <c r="C35" s="16"/>
    </row>
    <row r="36" ht="18" customHeight="1"/>
    <row r="37" spans="1:3" ht="18" customHeight="1">
      <c r="A37" s="3" t="s">
        <v>36</v>
      </c>
      <c r="B37" s="4"/>
      <c r="C37" s="10"/>
    </row>
    <row r="38" spans="1:3" ht="18" customHeight="1">
      <c r="A38" s="5" t="s">
        <v>0</v>
      </c>
      <c r="B38" s="6" t="s">
        <v>91</v>
      </c>
      <c r="C38" s="11" t="s">
        <v>7</v>
      </c>
    </row>
    <row r="39" spans="1:3" ht="18" customHeight="1">
      <c r="A39" s="14" t="s">
        <v>3</v>
      </c>
      <c r="B39" s="15" t="s">
        <v>92</v>
      </c>
      <c r="C39" s="16"/>
    </row>
    <row r="40" spans="1:3" ht="18" customHeight="1">
      <c r="A40" s="8"/>
      <c r="B40" s="8"/>
      <c r="C40" s="8"/>
    </row>
    <row r="41" spans="1:3" ht="18" customHeight="1">
      <c r="A41" s="3" t="s">
        <v>19</v>
      </c>
      <c r="B41" s="4"/>
      <c r="C41" s="10"/>
    </row>
    <row r="42" spans="1:3" ht="18" customHeight="1">
      <c r="A42" s="5" t="s">
        <v>0</v>
      </c>
      <c r="B42" s="6" t="s">
        <v>132</v>
      </c>
      <c r="C42" s="11" t="s">
        <v>7</v>
      </c>
    </row>
    <row r="43" spans="1:3" ht="18" customHeight="1">
      <c r="A43" s="14" t="s">
        <v>3</v>
      </c>
      <c r="B43" s="15" t="s">
        <v>96</v>
      </c>
      <c r="C43" s="16"/>
    </row>
    <row r="44" ht="18" customHeight="1"/>
    <row r="45" spans="1:3" ht="18" customHeight="1">
      <c r="A45" s="3" t="s">
        <v>134</v>
      </c>
      <c r="B45" s="4"/>
      <c r="C45" s="10"/>
    </row>
    <row r="46" spans="1:3" ht="18" customHeight="1">
      <c r="A46" s="5" t="s">
        <v>0</v>
      </c>
      <c r="B46" s="6" t="s">
        <v>157</v>
      </c>
      <c r="C46" s="11" t="s">
        <v>135</v>
      </c>
    </row>
    <row r="47" spans="1:3" ht="18" customHeight="1">
      <c r="A47" s="14" t="s">
        <v>3</v>
      </c>
      <c r="B47" s="15" t="s">
        <v>158</v>
      </c>
      <c r="C47" s="16"/>
    </row>
    <row r="48" spans="1:3" ht="18" customHeight="1">
      <c r="A48" s="8"/>
      <c r="B48" s="31"/>
      <c r="C48" s="8"/>
    </row>
    <row r="49" spans="1:3" ht="18" customHeight="1">
      <c r="A49" s="8"/>
      <c r="B49" s="31"/>
      <c r="C49" s="8"/>
    </row>
    <row r="50" ht="18" customHeight="1"/>
    <row r="51" spans="1:3" ht="18" customHeight="1">
      <c r="A51" s="3" t="s">
        <v>97</v>
      </c>
      <c r="B51" s="4"/>
      <c r="C51" s="10"/>
    </row>
    <row r="52" spans="1:3" ht="18" customHeight="1">
      <c r="A52" s="5" t="s">
        <v>0</v>
      </c>
      <c r="B52" s="6" t="s">
        <v>163</v>
      </c>
      <c r="C52" s="11" t="s">
        <v>135</v>
      </c>
    </row>
    <row r="53" spans="1:3" ht="18" customHeight="1">
      <c r="A53" s="14" t="s">
        <v>3</v>
      </c>
      <c r="B53" s="15" t="s">
        <v>161</v>
      </c>
      <c r="C53" s="16"/>
    </row>
    <row r="54" ht="18" customHeight="1"/>
    <row r="55" spans="1:3" ht="18" customHeight="1">
      <c r="A55" s="3" t="s">
        <v>98</v>
      </c>
      <c r="B55" s="4"/>
      <c r="C55" s="10"/>
    </row>
    <row r="56" spans="1:3" ht="18" customHeight="1">
      <c r="A56" s="5" t="s">
        <v>0</v>
      </c>
      <c r="B56" s="6" t="s">
        <v>99</v>
      </c>
      <c r="C56" s="11" t="s">
        <v>6</v>
      </c>
    </row>
    <row r="57" spans="1:3" ht="18" customHeight="1">
      <c r="A57" s="14" t="s">
        <v>3</v>
      </c>
      <c r="B57" s="15" t="s">
        <v>148</v>
      </c>
      <c r="C57" s="16"/>
    </row>
    <row r="58" ht="18" customHeight="1"/>
    <row r="59" spans="1:3" ht="18" customHeight="1">
      <c r="A59" s="23" t="s">
        <v>101</v>
      </c>
      <c r="B59" s="24"/>
      <c r="C59" s="10"/>
    </row>
    <row r="60" spans="1:3" ht="18" customHeight="1">
      <c r="A60" s="5" t="s">
        <v>0</v>
      </c>
      <c r="B60" s="6" t="s">
        <v>102</v>
      </c>
      <c r="C60" s="11" t="s">
        <v>8</v>
      </c>
    </row>
    <row r="61" spans="1:3" ht="18" customHeight="1">
      <c r="A61" s="14" t="s">
        <v>3</v>
      </c>
      <c r="B61" s="15" t="s">
        <v>103</v>
      </c>
      <c r="C61" s="16"/>
    </row>
    <row r="62" ht="18" customHeight="1"/>
    <row r="63" spans="1:3" ht="18" customHeight="1">
      <c r="A63" s="23" t="s">
        <v>105</v>
      </c>
      <c r="B63" s="24"/>
      <c r="C63" s="10"/>
    </row>
    <row r="64" spans="1:3" ht="18" customHeight="1">
      <c r="A64" s="5" t="s">
        <v>0</v>
      </c>
      <c r="B64" s="6" t="s">
        <v>15</v>
      </c>
      <c r="C64" s="11" t="s">
        <v>8</v>
      </c>
    </row>
    <row r="65" spans="1:3" ht="18" customHeight="1">
      <c r="A65" s="14" t="s">
        <v>3</v>
      </c>
      <c r="B65" s="15" t="s">
        <v>14</v>
      </c>
      <c r="C65" s="16"/>
    </row>
    <row r="66" spans="1:3" ht="18" customHeight="1">
      <c r="A66" s="8"/>
      <c r="B66" s="8"/>
      <c r="C66" s="8"/>
    </row>
    <row r="67" spans="1:3" ht="18" customHeight="1">
      <c r="A67" s="3" t="s">
        <v>107</v>
      </c>
      <c r="B67" s="4"/>
      <c r="C67" s="10"/>
    </row>
    <row r="68" spans="1:3" ht="18" customHeight="1">
      <c r="A68" s="5" t="s">
        <v>0</v>
      </c>
      <c r="B68" s="6" t="s">
        <v>109</v>
      </c>
      <c r="C68" s="11" t="s">
        <v>119</v>
      </c>
    </row>
    <row r="69" spans="1:3" ht="18" customHeight="1">
      <c r="A69" s="14" t="s">
        <v>3</v>
      </c>
      <c r="B69" s="15" t="s">
        <v>108</v>
      </c>
      <c r="C69" s="16"/>
    </row>
    <row r="70" ht="18" customHeight="1"/>
    <row r="71" spans="1:3" ht="18" customHeight="1">
      <c r="A71" s="3" t="s">
        <v>149</v>
      </c>
      <c r="B71" s="4"/>
      <c r="C71" s="10"/>
    </row>
    <row r="72" spans="1:3" ht="18" customHeight="1">
      <c r="A72" s="5" t="s">
        <v>0</v>
      </c>
      <c r="B72" s="6" t="s">
        <v>112</v>
      </c>
      <c r="C72" s="11" t="s">
        <v>45</v>
      </c>
    </row>
    <row r="73" spans="1:3" ht="18" customHeight="1">
      <c r="A73" s="14" t="s">
        <v>3</v>
      </c>
      <c r="B73" s="15" t="s">
        <v>113</v>
      </c>
      <c r="C73" s="16"/>
    </row>
    <row r="74" ht="18" customHeight="1"/>
    <row r="75" spans="1:4" ht="18" customHeight="1">
      <c r="A75" s="3" t="s">
        <v>150</v>
      </c>
      <c r="B75" s="4"/>
      <c r="C75" s="10"/>
      <c r="D75" s="2"/>
    </row>
    <row r="76" spans="1:3" ht="18" customHeight="1">
      <c r="A76" s="5" t="s">
        <v>0</v>
      </c>
      <c r="B76" s="6" t="s">
        <v>114</v>
      </c>
      <c r="C76" s="11" t="s">
        <v>45</v>
      </c>
    </row>
    <row r="77" spans="1:3" ht="18" customHeight="1">
      <c r="A77" s="14" t="s">
        <v>3</v>
      </c>
      <c r="B77" s="15" t="s">
        <v>115</v>
      </c>
      <c r="C77" s="16"/>
    </row>
    <row r="78" spans="4:5" ht="18" customHeight="1">
      <c r="D78" s="2"/>
      <c r="E78" s="2"/>
    </row>
    <row r="79" spans="1:3" ht="18" customHeight="1">
      <c r="A79" s="3" t="s">
        <v>151</v>
      </c>
      <c r="B79" s="4"/>
      <c r="C79" s="10"/>
    </row>
    <row r="80" spans="1:3" ht="18" customHeight="1">
      <c r="A80" s="5" t="s">
        <v>0</v>
      </c>
      <c r="B80" s="6" t="s">
        <v>110</v>
      </c>
      <c r="C80" s="11" t="s">
        <v>45</v>
      </c>
    </row>
    <row r="81" spans="1:3" ht="18" customHeight="1">
      <c r="A81" s="14" t="s">
        <v>3</v>
      </c>
      <c r="B81" s="15" t="s">
        <v>111</v>
      </c>
      <c r="C81" s="16"/>
    </row>
    <row r="82" ht="18" customHeight="1"/>
    <row r="83" spans="1:3" ht="18" customHeight="1">
      <c r="A83" s="3" t="s">
        <v>48</v>
      </c>
      <c r="B83" s="4"/>
      <c r="C83" s="10"/>
    </row>
    <row r="84" spans="1:3" ht="18" customHeight="1">
      <c r="A84" s="5" t="s">
        <v>0</v>
      </c>
      <c r="B84" s="6" t="s">
        <v>116</v>
      </c>
      <c r="C84" s="11" t="s">
        <v>45</v>
      </c>
    </row>
    <row r="85" spans="1:3" ht="18" customHeight="1">
      <c r="A85" s="14" t="s">
        <v>3</v>
      </c>
      <c r="B85" s="15" t="s">
        <v>117</v>
      </c>
      <c r="C85" s="16"/>
    </row>
    <row r="86" ht="18" customHeight="1"/>
    <row r="87" ht="18" customHeight="1"/>
    <row r="88" ht="18" customHeight="1"/>
    <row r="89" ht="18" customHeight="1"/>
  </sheetData>
  <printOptions/>
  <pageMargins left="1.24" right="0.2" top="0.64" bottom="0.46" header="0.47" footer="0.33"/>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L9"/>
  <sheetViews>
    <sheetView tabSelected="1" workbookViewId="0" topLeftCell="A1">
      <selection activeCell="A10" sqref="A10"/>
    </sheetView>
  </sheetViews>
  <sheetFormatPr defaultColWidth="9.00390625" defaultRowHeight="13.5"/>
  <sheetData>
    <row r="2" ht="13.5">
      <c r="A2" t="s">
        <v>164</v>
      </c>
    </row>
    <row r="4" ht="13.5">
      <c r="A4" s="134" t="s">
        <v>165</v>
      </c>
    </row>
    <row r="5" ht="13.5">
      <c r="A5" s="134" t="s">
        <v>166</v>
      </c>
    </row>
    <row r="6" ht="13.5">
      <c r="A6" s="134" t="s">
        <v>167</v>
      </c>
    </row>
    <row r="8" spans="1:12" ht="13.5">
      <c r="A8" s="135" t="s">
        <v>168</v>
      </c>
      <c r="B8" s="136"/>
      <c r="C8" s="136"/>
      <c r="D8" s="136"/>
      <c r="E8" s="136"/>
      <c r="F8" s="136"/>
      <c r="G8" s="136"/>
      <c r="H8" s="136"/>
      <c r="I8" s="136"/>
      <c r="J8" s="136"/>
      <c r="K8" s="136"/>
      <c r="L8" s="136"/>
    </row>
    <row r="9" spans="1:12" ht="49.5" customHeight="1">
      <c r="A9" s="136"/>
      <c r="B9" s="136"/>
      <c r="C9" s="136"/>
      <c r="D9" s="136"/>
      <c r="E9" s="136"/>
      <c r="F9" s="136"/>
      <c r="G9" s="136"/>
      <c r="H9" s="136"/>
      <c r="I9" s="136"/>
      <c r="J9" s="136"/>
      <c r="K9" s="136"/>
      <c r="L9" s="136"/>
    </row>
  </sheetData>
  <mergeCells count="1">
    <mergeCell ref="A8:L9"/>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大田区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01567616</dc:creator>
  <cp:keywords/>
  <dc:description/>
  <cp:lastModifiedBy>06403891</cp:lastModifiedBy>
  <cp:lastPrinted>2010-03-18T05:52:55Z</cp:lastPrinted>
  <dcterms:created xsi:type="dcterms:W3CDTF">2007-02-15T02:49:08Z</dcterms:created>
  <dcterms:modified xsi:type="dcterms:W3CDTF">2010-03-18T07:05:37Z</dcterms:modified>
  <cp:category/>
  <cp:version/>
  <cp:contentType/>
  <cp:contentStatus/>
</cp:coreProperties>
</file>